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 activeTab="1"/>
  </bookViews>
  <sheets>
    <sheet name="Sheet1" sheetId="1" r:id="rId1"/>
    <sheet name="Sheet1 (2)" sheetId="2" r:id="rId2"/>
  </sheets>
  <calcPr calcId="144525"/>
  <oleSize ref="A1:I43"/>
</workbook>
</file>

<file path=xl/sharedStrings.xml><?xml version="1.0" encoding="utf-8"?>
<sst xmlns="http://schemas.openxmlformats.org/spreadsheetml/2006/main" count="105">
  <si>
    <t>修编概算与评审概算对比表</t>
  </si>
  <si>
    <t>光明食品集团2019年跃进农场高标准农田建设项目</t>
  </si>
  <si>
    <r>
      <rPr>
        <b/>
        <sz val="11"/>
        <color theme="1"/>
        <rFont val="宋体"/>
        <charset val="134"/>
      </rPr>
      <t>序号</t>
    </r>
  </si>
  <si>
    <r>
      <rPr>
        <b/>
        <sz val="11"/>
        <color theme="1"/>
        <rFont val="宋体"/>
        <charset val="134"/>
      </rPr>
      <t>建设内容</t>
    </r>
  </si>
  <si>
    <r>
      <rPr>
        <b/>
        <sz val="11"/>
        <color theme="1"/>
        <rFont val="宋体"/>
        <charset val="134"/>
      </rPr>
      <t>单位</t>
    </r>
  </si>
  <si>
    <t>修编概算</t>
  </si>
  <si>
    <t>评审概算</t>
  </si>
  <si>
    <t>数量  增减</t>
  </si>
  <si>
    <r>
      <rPr>
        <b/>
        <sz val="11"/>
        <color theme="1"/>
        <rFont val="宋体"/>
        <charset val="134"/>
      </rPr>
      <t>金额增减
（万元）</t>
    </r>
  </si>
  <si>
    <r>
      <rPr>
        <b/>
        <sz val="11"/>
        <color theme="1"/>
        <rFont val="宋体"/>
        <charset val="134"/>
      </rPr>
      <t>备注</t>
    </r>
  </si>
  <si>
    <r>
      <rPr>
        <b/>
        <sz val="11"/>
        <color theme="1"/>
        <rFont val="宋体"/>
        <charset val="134"/>
      </rPr>
      <t>数量</t>
    </r>
  </si>
  <si>
    <r>
      <rPr>
        <b/>
        <sz val="11"/>
        <color theme="1"/>
        <rFont val="宋体"/>
        <charset val="134"/>
      </rPr>
      <t>单价
（元）</t>
    </r>
  </si>
  <si>
    <t>概算金额
（万元）</t>
  </si>
  <si>
    <t>一</t>
  </si>
  <si>
    <t>工程费用</t>
  </si>
  <si>
    <t>亩</t>
  </si>
  <si>
    <t>（一）</t>
  </si>
  <si>
    <t>灌溉与排水工程</t>
  </si>
  <si>
    <r>
      <rPr>
        <sz val="11"/>
        <color theme="1"/>
        <rFont val="宋体"/>
        <charset val="134"/>
      </rPr>
      <t>翻建灌溉泵站（双泵）</t>
    </r>
  </si>
  <si>
    <r>
      <rPr>
        <sz val="11"/>
        <color theme="1"/>
        <rFont val="宋体"/>
        <charset val="134"/>
      </rPr>
      <t>座</t>
    </r>
  </si>
  <si>
    <r>
      <rPr>
        <sz val="11"/>
        <color theme="1"/>
        <rFont val="宋体"/>
        <charset val="134"/>
      </rPr>
      <t>翻建灌溉泵站（单泵）</t>
    </r>
  </si>
  <si>
    <r>
      <rPr>
        <sz val="11"/>
        <color theme="1"/>
        <rFont val="宋体"/>
        <charset val="134"/>
      </rPr>
      <t>翻建防渗干渠</t>
    </r>
  </si>
  <si>
    <t>m</t>
  </si>
  <si>
    <r>
      <rPr>
        <sz val="11"/>
        <rFont val="宋体"/>
        <charset val="134"/>
      </rPr>
      <t>加高加固防渗干渠</t>
    </r>
  </si>
  <si>
    <r>
      <rPr>
        <sz val="11"/>
        <rFont val="宋体"/>
        <charset val="134"/>
      </rPr>
      <t>加高加固防渗支渠</t>
    </r>
  </si>
  <si>
    <r>
      <rPr>
        <sz val="11"/>
        <rFont val="宋体"/>
        <charset val="134"/>
      </rPr>
      <t>翻建支渠进水涵</t>
    </r>
  </si>
  <si>
    <r>
      <rPr>
        <sz val="11"/>
        <rFont val="宋体"/>
        <charset val="134"/>
      </rPr>
      <t>座</t>
    </r>
  </si>
  <si>
    <r>
      <rPr>
        <sz val="11"/>
        <rFont val="宋体"/>
        <charset val="134"/>
      </rPr>
      <t>翻建支渠过路涵</t>
    </r>
    <r>
      <rPr>
        <sz val="11"/>
        <rFont val="Times New Roman"/>
        <charset val="134"/>
      </rPr>
      <t>8m</t>
    </r>
  </si>
  <si>
    <r>
      <rPr>
        <sz val="11"/>
        <rFont val="宋体"/>
        <charset val="134"/>
      </rPr>
      <t>翻建排沟过路涵</t>
    </r>
    <r>
      <rPr>
        <sz val="11"/>
        <rFont val="Times New Roman"/>
        <charset val="134"/>
      </rPr>
      <t>8m</t>
    </r>
  </si>
  <si>
    <r>
      <rPr>
        <sz val="11"/>
        <rFont val="宋体"/>
        <charset val="134"/>
      </rPr>
      <t>翻建干渠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型过路涵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米</t>
    </r>
  </si>
  <si>
    <r>
      <rPr>
        <sz val="11"/>
        <rFont val="宋体"/>
        <charset val="134"/>
      </rPr>
      <t>翻建干渠</t>
    </r>
    <r>
      <rPr>
        <sz val="11"/>
        <rFont val="Times New Roman"/>
        <charset val="134"/>
      </rPr>
      <t>B</t>
    </r>
    <r>
      <rPr>
        <sz val="11"/>
        <rFont val="宋体"/>
        <charset val="134"/>
      </rPr>
      <t>型过路涵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米</t>
    </r>
  </si>
  <si>
    <r>
      <rPr>
        <sz val="11"/>
        <rFont val="宋体"/>
        <charset val="134"/>
      </rPr>
      <t>翻建排沟退水涵</t>
    </r>
    <r>
      <rPr>
        <sz val="11"/>
        <rFont val="Times New Roman"/>
        <charset val="134"/>
      </rPr>
      <t>6m</t>
    </r>
  </si>
  <si>
    <r>
      <rPr>
        <sz val="11"/>
        <rFont val="宋体"/>
        <charset val="134"/>
      </rPr>
      <t>翻建排沟退水涵</t>
    </r>
    <r>
      <rPr>
        <sz val="11"/>
        <rFont val="Times New Roman"/>
        <charset val="134"/>
      </rPr>
      <t>10m</t>
    </r>
  </si>
  <si>
    <t>座</t>
  </si>
  <si>
    <r>
      <rPr>
        <sz val="11"/>
        <rFont val="宋体"/>
        <charset val="134"/>
      </rPr>
      <t>翻建排沟退水涵</t>
    </r>
    <r>
      <rPr>
        <sz val="11"/>
        <rFont val="Times New Roman"/>
        <charset val="134"/>
      </rPr>
      <t>14m</t>
    </r>
  </si>
  <si>
    <t>28</t>
  </si>
  <si>
    <t>支渠进水口</t>
  </si>
  <si>
    <t>补充支渠进水口</t>
  </si>
  <si>
    <t>（二）</t>
  </si>
  <si>
    <t>田间道路工程</t>
  </si>
  <si>
    <r>
      <rPr>
        <sz val="11"/>
        <rFont val="Times New Roman"/>
        <charset val="134"/>
      </rPr>
      <t>3m</t>
    </r>
    <r>
      <rPr>
        <sz val="11"/>
        <rFont val="宋体"/>
        <charset val="134"/>
      </rPr>
      <t>宽水泥路</t>
    </r>
  </si>
  <si>
    <t>3m以下道路按砂石路计</t>
  </si>
  <si>
    <r>
      <rPr>
        <sz val="11"/>
        <rFont val="Times New Roman"/>
        <charset val="134"/>
      </rPr>
      <t>4m</t>
    </r>
    <r>
      <rPr>
        <sz val="11"/>
        <rFont val="宋体"/>
        <charset val="134"/>
      </rPr>
      <t>宽水泥路</t>
    </r>
  </si>
  <si>
    <r>
      <rPr>
        <sz val="11"/>
        <rFont val="Times New Roman"/>
        <charset val="134"/>
      </rPr>
      <t>5m</t>
    </r>
    <r>
      <rPr>
        <sz val="11"/>
        <rFont val="宋体"/>
        <charset val="134"/>
      </rPr>
      <t>宽水泥路</t>
    </r>
  </si>
  <si>
    <r>
      <rPr>
        <sz val="11"/>
        <rFont val="宋体"/>
        <charset val="134"/>
      </rPr>
      <t>下田口</t>
    </r>
  </si>
  <si>
    <t>（三）</t>
  </si>
  <si>
    <t>农田输配电工程</t>
  </si>
  <si>
    <r>
      <rPr>
        <sz val="11"/>
        <color rgb="FF000000"/>
        <rFont val="宋体"/>
        <charset val="134"/>
      </rPr>
      <t>低压线路</t>
    </r>
  </si>
  <si>
    <t>（四）</t>
  </si>
  <si>
    <t>其他工程</t>
  </si>
  <si>
    <r>
      <rPr>
        <sz val="11"/>
        <rFont val="宋体"/>
        <charset val="134"/>
      </rPr>
      <t>普通仓库</t>
    </r>
  </si>
  <si>
    <r>
      <rPr>
        <sz val="11"/>
        <rFont val="Times New Roman"/>
        <charset val="134"/>
      </rPr>
      <t>m</t>
    </r>
    <r>
      <rPr>
        <vertAlign val="superscript"/>
        <sz val="11"/>
        <rFont val="Times New Roman"/>
        <charset val="134"/>
      </rPr>
      <t>2</t>
    </r>
  </si>
  <si>
    <r>
      <rPr>
        <sz val="11"/>
        <rFont val="宋体"/>
        <charset val="134"/>
      </rPr>
      <t>晒场</t>
    </r>
  </si>
  <si>
    <r>
      <rPr>
        <sz val="11"/>
        <color rgb="FF000000"/>
        <rFont val="宋体"/>
        <charset val="134"/>
      </rPr>
      <t>拆除旧房</t>
    </r>
  </si>
  <si>
    <r>
      <rPr>
        <sz val="11"/>
        <color rgb="FF000000"/>
        <rFont val="宋体"/>
        <charset val="134"/>
      </rPr>
      <t>场地硬化</t>
    </r>
  </si>
  <si>
    <t>二</t>
  </si>
  <si>
    <t>工程建设其他费用</t>
  </si>
  <si>
    <t>项目管理费</t>
  </si>
  <si>
    <t>招标代理费</t>
  </si>
  <si>
    <t>工程量清单编制费</t>
  </si>
  <si>
    <t>建设监理费</t>
  </si>
  <si>
    <t>施工监理费</t>
  </si>
  <si>
    <t>财务监理费</t>
  </si>
  <si>
    <t>勘察设计费</t>
  </si>
  <si>
    <t>勘察费</t>
  </si>
  <si>
    <t>2</t>
  </si>
  <si>
    <t>设计费</t>
  </si>
  <si>
    <t>基本设计费</t>
  </si>
  <si>
    <t>施工图预算编制费</t>
  </si>
  <si>
    <t>（五）</t>
  </si>
  <si>
    <t>审计费</t>
  </si>
  <si>
    <t>三</t>
  </si>
  <si>
    <t>总投资</t>
  </si>
  <si>
    <t>附件2：</t>
  </si>
  <si>
    <t>光明食品集团跃进农场农田建设项目投资明细表</t>
  </si>
  <si>
    <t>序号</t>
  </si>
  <si>
    <t>建设内容</t>
  </si>
  <si>
    <t>单位</t>
  </si>
  <si>
    <t>数量</t>
  </si>
  <si>
    <t>单价
（元）</t>
  </si>
  <si>
    <t>投资金额
（万元）</t>
  </si>
  <si>
    <t>翻建灌溉泵站（双泵）</t>
  </si>
  <si>
    <t>翻建灌溉泵站（单泵）</t>
  </si>
  <si>
    <t>翻建防渗干渠</t>
  </si>
  <si>
    <t>加高加固防渗干渠</t>
  </si>
  <si>
    <t>加高加固防渗支渠</t>
  </si>
  <si>
    <t>翻建支渠进水涵</t>
  </si>
  <si>
    <t>翻建支渠过路涵8m</t>
  </si>
  <si>
    <t>翻建排沟过路涵8m</t>
  </si>
  <si>
    <t>翻建干渠A型过路涵8米</t>
  </si>
  <si>
    <t>翻建干渠B型过路涵8米</t>
  </si>
  <si>
    <t>翻建排沟退水涵6m</t>
  </si>
  <si>
    <t>翻建排沟退水涵10m</t>
  </si>
  <si>
    <t>翻建排沟退水涵14m</t>
  </si>
  <si>
    <t>3m宽砂石路</t>
  </si>
  <si>
    <t>4m宽水泥路</t>
  </si>
  <si>
    <t>5m宽水泥路</t>
  </si>
  <si>
    <t>下田口</t>
  </si>
  <si>
    <t>低压线路</t>
  </si>
  <si>
    <t>普通仓库</t>
  </si>
  <si>
    <r>
      <rPr>
        <sz val="11"/>
        <rFont val="宋体"/>
        <charset val="134"/>
      </rPr>
      <t>m</t>
    </r>
    <r>
      <rPr>
        <vertAlign val="superscript"/>
        <sz val="11"/>
        <rFont val="宋体"/>
        <charset val="134"/>
      </rPr>
      <t>2</t>
    </r>
  </si>
  <si>
    <t>晒场</t>
  </si>
  <si>
    <t>拆除旧房</t>
  </si>
  <si>
    <t>场地硬化</t>
  </si>
  <si>
    <t>万元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</si>
</sst>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_(* #,##0.00_);_(* \(#,##0.00\);_(* &quot;-&quot;??_);_(@_)"/>
    <numFmt numFmtId="177" formatCode="_ \¥* #,##0.00_ ;_ \¥* \-#,##0.00_ ;_ \¥* \-??_ ;_ @_ "/>
    <numFmt numFmtId="178" formatCode="_(* #,##0_);_(* \(#,##0\);_(* &quot;-&quot;_);_(@_)"/>
    <numFmt numFmtId="179" formatCode="0.00_ "/>
    <numFmt numFmtId="180" formatCode="0.00_);\(0.00\)"/>
    <numFmt numFmtId="181" formatCode="0_);\(0\)"/>
  </numFmts>
  <fonts count="8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0"/>
      <name val="Times New Roman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  <scheme val="minor"/>
    </font>
    <font>
      <b/>
      <sz val="12"/>
      <name val="黑体"/>
      <charset val="134"/>
    </font>
    <font>
      <b/>
      <sz val="12"/>
      <color theme="1"/>
      <name val="黑体"/>
      <charset val="134"/>
    </font>
    <font>
      <b/>
      <sz val="14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b/>
      <sz val="11"/>
      <name val="Times New Roman"/>
      <charset val="134"/>
    </font>
    <font>
      <sz val="11"/>
      <color rgb="FF000000"/>
      <name val="Times New Roman"/>
      <charset val="134"/>
    </font>
    <font>
      <b/>
      <sz val="10"/>
      <color theme="1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indexed="56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indexed="8"/>
      <name val="Calibri"/>
      <charset val="134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i/>
      <sz val="11"/>
      <color indexed="23"/>
      <name val="宋体"/>
      <charset val="134"/>
    </font>
    <font>
      <b/>
      <sz val="15"/>
      <color theme="3"/>
      <name val="宋体"/>
      <charset val="134"/>
      <scheme val="minor"/>
    </font>
    <font>
      <sz val="11"/>
      <color indexed="60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indexed="56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20"/>
      <name val="宋体"/>
      <charset val="134"/>
    </font>
    <font>
      <sz val="11"/>
      <color rgb="FF9C6500"/>
      <name val="宋体"/>
      <charset val="0"/>
      <scheme val="minor"/>
    </font>
    <font>
      <sz val="12"/>
      <name val="Times New Roman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9"/>
      <color theme="1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52"/>
      <name val="宋体"/>
      <charset val="134"/>
    </font>
    <font>
      <b/>
      <sz val="11"/>
      <color indexed="63"/>
      <name val="Calibri"/>
      <charset val="134"/>
    </font>
    <font>
      <sz val="11"/>
      <color indexed="9"/>
      <name val="Calibri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1"/>
      <color indexed="9"/>
      <name val="Calibri"/>
      <charset val="134"/>
    </font>
    <font>
      <i/>
      <sz val="11"/>
      <color indexed="23"/>
      <name val="Calibri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62"/>
      <name val="Calibri"/>
      <charset val="134"/>
    </font>
    <font>
      <sz val="11"/>
      <color indexed="52"/>
      <name val="Calibri"/>
      <charset val="134"/>
    </font>
    <font>
      <sz val="11"/>
      <color indexed="60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b/>
      <sz val="11"/>
      <color indexed="63"/>
      <name val="宋体"/>
      <charset val="134"/>
    </font>
    <font>
      <sz val="12"/>
      <color theme="1"/>
      <name val="宋体"/>
      <charset val="134"/>
    </font>
    <font>
      <sz val="10"/>
      <color indexed="8"/>
      <name val="Arial"/>
      <charset val="134"/>
    </font>
    <font>
      <sz val="11"/>
      <name val=""/>
      <charset val="134"/>
    </font>
    <font>
      <sz val="12"/>
      <name val="Arial"/>
      <charset val="134"/>
    </font>
    <font>
      <vertAlign val="superscript"/>
      <sz val="11"/>
      <name val="宋体"/>
      <charset val="134"/>
    </font>
    <font>
      <vertAlign val="superscript"/>
      <sz val="11"/>
      <name val="Times New Roman"/>
      <charset val="134"/>
    </font>
  </fonts>
  <fills count="5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60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35" fillId="18" borderId="16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9" fillId="0" borderId="0"/>
    <xf numFmtId="41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3" fillId="7" borderId="0" applyNumberFormat="0" applyBorder="0" applyAlignment="0" applyProtection="0"/>
    <xf numFmtId="0" fontId="26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0" fillId="29" borderId="18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/>
    <xf numFmtId="0" fontId="24" fillId="0" borderId="0"/>
    <xf numFmtId="0" fontId="23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44" fillId="34" borderId="20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5" fillId="34" borderId="16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3" borderId="12" applyNumberFormat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29" fillId="0" borderId="0"/>
    <xf numFmtId="0" fontId="24" fillId="7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7" fillId="0" borderId="22" applyNumberFormat="0" applyFill="0" applyAlignment="0" applyProtection="0">
      <alignment vertical="center"/>
    </xf>
    <xf numFmtId="0" fontId="48" fillId="37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24" fillId="15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29" fillId="0" borderId="0"/>
    <xf numFmtId="0" fontId="24" fillId="7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6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9" fillId="0" borderId="0"/>
    <xf numFmtId="0" fontId="24" fillId="7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9" fillId="0" borderId="0"/>
    <xf numFmtId="0" fontId="26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45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29" fillId="0" borderId="0"/>
    <xf numFmtId="0" fontId="23" fillId="30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6" fillId="49" borderId="0" applyNumberFormat="0" applyBorder="0" applyAlignment="0" applyProtection="0">
      <alignment vertical="center"/>
    </xf>
    <xf numFmtId="0" fontId="32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1" fillId="0" borderId="0"/>
    <xf numFmtId="0" fontId="24" fillId="28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33" fillId="32" borderId="0" applyNumberFormat="0" applyBorder="0" applyAlignment="0" applyProtection="0"/>
    <xf numFmtId="0" fontId="23" fillId="3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/>
    <xf numFmtId="0" fontId="23" fillId="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3" fillId="6" borderId="0" applyNumberFormat="0" applyBorder="0" applyAlignment="0" applyProtection="0"/>
    <xf numFmtId="0" fontId="23" fillId="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33" fillId="20" borderId="0" applyNumberFormat="0" applyBorder="0" applyAlignment="0" applyProtection="0"/>
    <xf numFmtId="0" fontId="29" fillId="0" borderId="0"/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9" fillId="0" borderId="0"/>
    <xf numFmtId="0" fontId="24" fillId="0" borderId="0"/>
    <xf numFmtId="0" fontId="24" fillId="2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33" fillId="28" borderId="0" applyNumberFormat="0" applyBorder="0" applyAlignment="0" applyProtection="0"/>
    <xf numFmtId="0" fontId="24" fillId="28" borderId="0" applyNumberFormat="0" applyBorder="0" applyAlignment="0" applyProtection="0">
      <alignment vertical="center"/>
    </xf>
    <xf numFmtId="0" fontId="24" fillId="0" borderId="0"/>
    <xf numFmtId="0" fontId="24" fillId="28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24" fillId="28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9" fillId="0" borderId="0"/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24" fillId="1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9" fillId="0" borderId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/>
    <xf numFmtId="0" fontId="24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/>
    <xf numFmtId="0" fontId="24" fillId="7" borderId="0" applyNumberFormat="0" applyBorder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33" fillId="33" borderId="0" applyNumberFormat="0" applyBorder="0" applyAlignment="0" applyProtection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6" fillId="0" borderId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0" borderId="0"/>
    <xf numFmtId="0" fontId="23" fillId="3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33" fillId="7" borderId="0" applyNumberFormat="0" applyBorder="0" applyAlignment="0" applyProtection="0"/>
    <xf numFmtId="0" fontId="29" fillId="0" borderId="0"/>
    <xf numFmtId="0" fontId="24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3" fillId="9" borderId="0" applyNumberFormat="0" applyBorder="0" applyAlignment="0" applyProtection="0"/>
    <xf numFmtId="0" fontId="52" fillId="0" borderId="0" applyNumberFormat="0" applyFill="0" applyBorder="0" applyAlignment="0" applyProtection="0">
      <alignment vertical="center"/>
    </xf>
    <xf numFmtId="0" fontId="33" fillId="10" borderId="0" applyNumberFormat="0" applyBorder="0" applyAlignment="0" applyProtection="0"/>
    <xf numFmtId="0" fontId="24" fillId="9" borderId="0" applyNumberFormat="0" applyBorder="0" applyAlignment="0" applyProtection="0">
      <alignment vertical="center"/>
    </xf>
    <xf numFmtId="0" fontId="24" fillId="0" borderId="0"/>
    <xf numFmtId="0" fontId="24" fillId="1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0" borderId="0"/>
    <xf numFmtId="0" fontId="24" fillId="1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4" fillId="0" borderId="0"/>
    <xf numFmtId="0" fontId="24" fillId="10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10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0" borderId="0"/>
    <xf numFmtId="0" fontId="24" fillId="1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0" borderId="0"/>
    <xf numFmtId="0" fontId="24" fillId="4" borderId="0" applyNumberFormat="0" applyBorder="0" applyAlignment="0" applyProtection="0">
      <alignment vertical="center"/>
    </xf>
    <xf numFmtId="0" fontId="29" fillId="0" borderId="0"/>
    <xf numFmtId="0" fontId="24" fillId="4" borderId="0" applyNumberFormat="0" applyBorder="0" applyAlignment="0" applyProtection="0">
      <alignment vertical="center"/>
    </xf>
    <xf numFmtId="0" fontId="29" fillId="0" borderId="0"/>
    <xf numFmtId="0" fontId="24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0" borderId="0"/>
    <xf numFmtId="0" fontId="23" fillId="3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0" borderId="0"/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10" borderId="0" applyNumberFormat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60" fillId="21" borderId="28" applyNumberFormat="0" applyAlignment="0" applyProtection="0"/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2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61" fillId="53" borderId="0" applyNumberFormat="0" applyBorder="0" applyAlignment="0" applyProtection="0"/>
    <xf numFmtId="0" fontId="61" fillId="4" borderId="0" applyNumberFormat="0" applyBorder="0" applyAlignment="0" applyProtection="0"/>
    <xf numFmtId="0" fontId="61" fillId="33" borderId="0" applyNumberFormat="0" applyBorder="0" applyAlignment="0" applyProtection="0"/>
    <xf numFmtId="0" fontId="61" fillId="12" borderId="0" applyNumberFormat="0" applyBorder="0" applyAlignment="0" applyProtection="0"/>
    <xf numFmtId="0" fontId="23" fillId="12" borderId="0" applyNumberFormat="0" applyBorder="0" applyAlignment="0" applyProtection="0">
      <alignment vertical="center"/>
    </xf>
    <xf numFmtId="0" fontId="61" fillId="30" borderId="0" applyNumberFormat="0" applyBorder="0" applyAlignment="0" applyProtection="0"/>
    <xf numFmtId="0" fontId="23" fillId="12" borderId="0" applyNumberFormat="0" applyBorder="0" applyAlignment="0" applyProtection="0">
      <alignment vertical="center"/>
    </xf>
    <xf numFmtId="0" fontId="61" fillId="52" borderId="0" applyNumberFormat="0" applyBorder="0" applyAlignment="0" applyProtection="0"/>
    <xf numFmtId="0" fontId="23" fillId="53" borderId="0" applyNumberFormat="0" applyBorder="0" applyAlignment="0" applyProtection="0">
      <alignment vertical="center"/>
    </xf>
    <xf numFmtId="0" fontId="29" fillId="0" borderId="0"/>
    <xf numFmtId="0" fontId="23" fillId="53" borderId="0" applyNumberFormat="0" applyBorder="0" applyAlignment="0" applyProtection="0">
      <alignment vertical="center"/>
    </xf>
    <xf numFmtId="0" fontId="29" fillId="0" borderId="0"/>
    <xf numFmtId="0" fontId="23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0" borderId="0"/>
    <xf numFmtId="0" fontId="23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61" fillId="24" borderId="0" applyNumberFormat="0" applyBorder="0" applyAlignment="0" applyProtection="0"/>
    <xf numFmtId="0" fontId="61" fillId="5" borderId="0" applyNumberFormat="0" applyBorder="0" applyAlignment="0" applyProtection="0"/>
    <xf numFmtId="0" fontId="23" fillId="55" borderId="0" applyNumberFormat="0" applyBorder="0" applyAlignment="0" applyProtection="0">
      <alignment vertical="center"/>
    </xf>
    <xf numFmtId="0" fontId="61" fillId="51" borderId="0" applyNumberFormat="0" applyBorder="0" applyAlignment="0" applyProtection="0"/>
    <xf numFmtId="0" fontId="29" fillId="0" borderId="0"/>
    <xf numFmtId="0" fontId="61" fillId="12" borderId="0" applyNumberFormat="0" applyBorder="0" applyAlignment="0" applyProtection="0"/>
    <xf numFmtId="0" fontId="61" fillId="30" borderId="0" applyNumberFormat="0" applyBorder="0" applyAlignment="0" applyProtection="0"/>
    <xf numFmtId="0" fontId="61" fillId="55" borderId="0" applyNumberFormat="0" applyBorder="0" applyAlignment="0" applyProtection="0"/>
    <xf numFmtId="0" fontId="62" fillId="32" borderId="0" applyNumberFormat="0" applyBorder="0" applyAlignment="0" applyProtection="0"/>
    <xf numFmtId="0" fontId="63" fillId="21" borderId="17" applyNumberFormat="0" applyAlignment="0" applyProtection="0"/>
    <xf numFmtId="0" fontId="64" fillId="54" borderId="25" applyNumberFormat="0" applyAlignment="0" applyProtection="0"/>
    <xf numFmtId="0" fontId="23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/>
    <xf numFmtId="0" fontId="66" fillId="15" borderId="0" applyNumberFormat="0" applyBorder="0" applyAlignment="0" applyProtection="0"/>
    <xf numFmtId="0" fontId="67" fillId="0" borderId="21" applyNumberFormat="0" applyFill="0" applyAlignment="0" applyProtection="0"/>
    <xf numFmtId="0" fontId="68" fillId="0" borderId="23" applyNumberFormat="0" applyFill="0" applyAlignment="0" applyProtection="0"/>
    <xf numFmtId="0" fontId="69" fillId="0" borderId="26" applyNumberFormat="0" applyFill="0" applyAlignment="0" applyProtection="0"/>
    <xf numFmtId="0" fontId="69" fillId="0" borderId="0" applyNumberFormat="0" applyFill="0" applyBorder="0" applyAlignment="0" applyProtection="0"/>
    <xf numFmtId="0" fontId="70" fillId="20" borderId="17" applyNumberFormat="0" applyAlignment="0" applyProtection="0"/>
    <xf numFmtId="0" fontId="71" fillId="0" borderId="27" applyNumberFormat="0" applyFill="0" applyAlignment="0" applyProtection="0"/>
    <xf numFmtId="0" fontId="72" fillId="26" borderId="0" applyNumberFormat="0" applyBorder="0" applyAlignment="0" applyProtection="0"/>
    <xf numFmtId="0" fontId="29" fillId="11" borderId="14" applyNumberFormat="0" applyFont="0" applyAlignment="0" applyProtection="0"/>
    <xf numFmtId="0" fontId="29" fillId="0" borderId="0"/>
    <xf numFmtId="0" fontId="73" fillId="0" borderId="0" applyNumberFormat="0" applyFill="0" applyBorder="0" applyAlignment="0" applyProtection="0"/>
    <xf numFmtId="0" fontId="74" fillId="0" borderId="24" applyNumberFormat="0" applyFill="0" applyAlignment="0" applyProtection="0"/>
    <xf numFmtId="0" fontId="55" fillId="1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55" fillId="15" borderId="0" applyNumberFormat="0" applyBorder="0" applyAlignment="0" applyProtection="0">
      <alignment vertical="center"/>
    </xf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29" fillId="0" borderId="0"/>
    <xf numFmtId="9" fontId="29" fillId="0" borderId="0" applyFont="0" applyFill="0" applyBorder="0" applyAlignment="0" applyProtection="0"/>
    <xf numFmtId="0" fontId="29" fillId="0" borderId="0"/>
    <xf numFmtId="9" fontId="29" fillId="0" borderId="0" applyFont="0" applyFill="0" applyBorder="0" applyAlignment="0" applyProtection="0"/>
    <xf numFmtId="0" fontId="29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29" fillId="0" borderId="0">
      <alignment vertical="center"/>
    </xf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9" fillId="32" borderId="0" applyNumberFormat="0" applyBorder="0" applyAlignment="0" applyProtection="0">
      <alignment vertical="center"/>
    </xf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9" fillId="32" borderId="0" applyNumberFormat="0" applyBorder="0" applyAlignment="0" applyProtection="0">
      <alignment vertical="center"/>
    </xf>
    <xf numFmtId="9" fontId="29" fillId="0" borderId="0" applyFont="0" applyFill="0" applyBorder="0" applyAlignment="0" applyProtection="0"/>
    <xf numFmtId="0" fontId="46" fillId="0" borderId="21" applyNumberFormat="0" applyFill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0" borderId="0"/>
    <xf numFmtId="0" fontId="29" fillId="0" borderId="0"/>
    <xf numFmtId="0" fontId="29" fillId="0" borderId="0"/>
    <xf numFmtId="0" fontId="76" fillId="21" borderId="28" applyNumberFormat="0" applyAlignment="0" applyProtection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11" borderId="14" applyNumberFormat="0" applyFont="0" applyAlignment="0" applyProtection="0">
      <alignment vertical="center"/>
    </xf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59" fillId="0" borderId="27" applyNumberFormat="0" applyFill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11" borderId="14" applyNumberFormat="0" applyFont="0" applyAlignment="0" applyProtection="0">
      <alignment vertical="center"/>
    </xf>
    <xf numFmtId="0" fontId="29" fillId="0" borderId="0">
      <alignment vertical="center"/>
    </xf>
    <xf numFmtId="0" fontId="29" fillId="0" borderId="0"/>
    <xf numFmtId="0" fontId="24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11" borderId="14" applyNumberFormat="0" applyFont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57" fillId="54" borderId="25" applyNumberFormat="0" applyAlignment="0" applyProtection="0">
      <alignment vertical="center"/>
    </xf>
    <xf numFmtId="0" fontId="29" fillId="0" borderId="0">
      <alignment vertical="center"/>
    </xf>
    <xf numFmtId="0" fontId="57" fillId="54" borderId="25" applyNumberFormat="0" applyAlignment="0" applyProtection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40" fillId="2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3" fillId="24" borderId="0" applyNumberFormat="0" applyBorder="0" applyAlignment="0" applyProtection="0">
      <alignment vertical="center"/>
    </xf>
    <xf numFmtId="0" fontId="29" fillId="0" borderId="0"/>
    <xf numFmtId="0" fontId="23" fillId="24" borderId="0" applyNumberFormat="0" applyBorder="0" applyAlignment="0" applyProtection="0">
      <alignment vertical="center"/>
    </xf>
    <xf numFmtId="0" fontId="29" fillId="0" borderId="0"/>
    <xf numFmtId="0" fontId="23" fillId="24" borderId="0" applyNumberFormat="0" applyBorder="0" applyAlignment="0" applyProtection="0">
      <alignment vertical="center"/>
    </xf>
    <xf numFmtId="0" fontId="29" fillId="0" borderId="0"/>
    <xf numFmtId="0" fontId="23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3" fillId="51" borderId="0" applyNumberFormat="0" applyBorder="0" applyAlignment="0" applyProtection="0">
      <alignment vertical="center"/>
    </xf>
    <xf numFmtId="0" fontId="29" fillId="0" borderId="0">
      <alignment vertical="center"/>
    </xf>
    <xf numFmtId="0" fontId="23" fillId="51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11" borderId="14" applyNumberFormat="0" applyFon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11" borderId="14" applyNumberFormat="0" applyFon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76" fillId="21" borderId="28" applyNumberFormat="0" applyAlignment="0" applyProtection="0">
      <alignment vertical="center"/>
    </xf>
    <xf numFmtId="0" fontId="29" fillId="0" borderId="0">
      <alignment vertical="center"/>
    </xf>
    <xf numFmtId="0" fontId="76" fillId="21" borderId="28" applyNumberFormat="0" applyAlignment="0" applyProtection="0">
      <alignment vertical="center"/>
    </xf>
    <xf numFmtId="0" fontId="29" fillId="0" borderId="0">
      <alignment vertical="center"/>
    </xf>
    <xf numFmtId="0" fontId="76" fillId="21" borderId="28" applyNumberFormat="0" applyAlignment="0" applyProtection="0">
      <alignment vertical="center"/>
    </xf>
    <xf numFmtId="0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59" fillId="0" borderId="27" applyNumberFormat="0" applyFill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6" fillId="21" borderId="28" applyNumberFormat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51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12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8" fontId="51" fillId="0" borderId="0" applyFont="0" applyFill="0" applyBorder="0" applyAlignment="0" applyProtection="0"/>
    <xf numFmtId="0" fontId="0" fillId="0" borderId="0"/>
    <xf numFmtId="0" fontId="0" fillId="0" borderId="0">
      <alignment vertical="center"/>
    </xf>
    <xf numFmtId="0" fontId="24" fillId="0" borderId="0"/>
    <xf numFmtId="0" fontId="0" fillId="0" borderId="0">
      <alignment vertical="center"/>
    </xf>
    <xf numFmtId="0" fontId="24" fillId="0" borderId="0"/>
    <xf numFmtId="0" fontId="24" fillId="0" borderId="0"/>
    <xf numFmtId="0" fontId="0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0" fillId="26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57" fillId="54" borderId="25" applyNumberFormat="0" applyAlignment="0" applyProtection="0">
      <alignment vertical="center"/>
    </xf>
    <xf numFmtId="0" fontId="24" fillId="0" borderId="0"/>
    <xf numFmtId="0" fontId="57" fillId="54" borderId="25" applyNumberFormat="0" applyAlignment="0" applyProtection="0">
      <alignment vertical="center"/>
    </xf>
    <xf numFmtId="0" fontId="24" fillId="0" borderId="0"/>
    <xf numFmtId="0" fontId="40" fillId="26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7" fillId="54" borderId="25" applyNumberFormat="0" applyAlignment="0" applyProtection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9" fillId="0" borderId="0"/>
    <xf numFmtId="0" fontId="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0" fontId="54" fillId="0" borderId="24" applyNumberFormat="0" applyFill="0" applyAlignment="0" applyProtection="0">
      <alignment vertical="center"/>
    </xf>
    <xf numFmtId="177" fontId="79" fillId="0" borderId="0" applyFont="0" applyFill="0" applyBorder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37" fillId="21" borderId="17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57" fillId="54" borderId="25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41" fontId="79" fillId="0" borderId="0" applyFont="0" applyFill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80" fillId="0" borderId="0"/>
    <xf numFmtId="176" fontId="51" fillId="0" borderId="0" applyFont="0" applyFill="0" applyBorder="0" applyAlignment="0" applyProtection="0"/>
    <xf numFmtId="43" fontId="79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76" fillId="21" borderId="28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36" fillId="20" borderId="17" applyNumberFormat="0" applyAlignment="0" applyProtection="0">
      <alignment vertical="center"/>
    </xf>
    <xf numFmtId="0" fontId="51" fillId="0" borderId="0"/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  <xf numFmtId="0" fontId="29" fillId="11" borderId="14" applyNumberFormat="0" applyFont="0" applyAlignment="0" applyProtection="0">
      <alignment vertical="center"/>
    </xf>
  </cellStyleXfs>
  <cellXfs count="9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179" fontId="3" fillId="0" borderId="2" xfId="0" applyNumberFormat="1" applyFont="1" applyFill="1" applyBorder="1" applyAlignment="1">
      <alignment horizontal="center" vertical="center"/>
    </xf>
    <xf numFmtId="179" fontId="0" fillId="0" borderId="0" xfId="0" applyNumberForma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80" fontId="2" fillId="0" borderId="7" xfId="0" applyNumberFormat="1" applyFont="1" applyBorder="1" applyAlignment="1">
      <alignment horizontal="center" vertical="center"/>
    </xf>
    <xf numFmtId="180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180" fontId="4" fillId="0" borderId="2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9" fontId="5" fillId="0" borderId="2" xfId="0" applyNumberFormat="1" applyFont="1" applyFill="1" applyBorder="1" applyAlignment="1">
      <alignment horizontal="right" vertical="center"/>
    </xf>
    <xf numFmtId="179" fontId="5" fillId="0" borderId="2" xfId="0" applyNumberFormat="1" applyFont="1" applyFill="1" applyBorder="1" applyAlignment="1">
      <alignment horizontal="center" vertical="center"/>
    </xf>
    <xf numFmtId="180" fontId="5" fillId="0" borderId="2" xfId="0" applyNumberFormat="1" applyFont="1" applyFill="1" applyBorder="1" applyAlignment="1">
      <alignment horizontal="center" vertical="center" wrapText="1"/>
    </xf>
    <xf numFmtId="0" fontId="5" fillId="2" borderId="5" xfId="1175" applyFont="1" applyFill="1" applyBorder="1" applyAlignment="1">
      <alignment horizontal="left" vertical="center"/>
    </xf>
    <xf numFmtId="0" fontId="5" fillId="0" borderId="5" xfId="931" applyFont="1" applyFill="1" applyBorder="1" applyAlignment="1">
      <alignment horizontal="left" vertical="center"/>
    </xf>
    <xf numFmtId="0" fontId="6" fillId="0" borderId="5" xfId="931" applyFont="1" applyFill="1" applyBorder="1" applyAlignment="1">
      <alignment horizontal="left" vertical="center"/>
    </xf>
    <xf numFmtId="180" fontId="6" fillId="0" borderId="2" xfId="0" applyNumberFormat="1" applyFont="1" applyFill="1" applyBorder="1" applyAlignment="1">
      <alignment horizontal="center" vertical="center" wrapText="1"/>
    </xf>
    <xf numFmtId="2" fontId="6" fillId="0" borderId="2" xfId="0" applyNumberFormat="1" applyFont="1" applyFill="1" applyBorder="1" applyAlignment="1">
      <alignment vertical="center"/>
    </xf>
    <xf numFmtId="179" fontId="6" fillId="0" borderId="2" xfId="0" applyNumberFormat="1" applyFont="1" applyFill="1" applyBorder="1" applyAlignment="1">
      <alignment vertical="center"/>
    </xf>
    <xf numFmtId="2" fontId="5" fillId="0" borderId="2" xfId="0" applyNumberFormat="1" applyFont="1" applyFill="1" applyBorder="1" applyAlignment="1">
      <alignment horizontal="center" vertical="center"/>
    </xf>
    <xf numFmtId="181" fontId="6" fillId="0" borderId="2" xfId="0" applyNumberFormat="1" applyFont="1" applyFill="1" applyBorder="1" applyAlignment="1">
      <alignment horizontal="center" vertical="center" wrapText="1"/>
    </xf>
    <xf numFmtId="180" fontId="6" fillId="0" borderId="2" xfId="0" applyNumberFormat="1" applyFont="1" applyFill="1" applyBorder="1" applyAlignment="1">
      <alignment horizontal="right" vertical="center" wrapText="1"/>
    </xf>
    <xf numFmtId="179" fontId="6" fillId="0" borderId="2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left" vertical="center"/>
    </xf>
    <xf numFmtId="181" fontId="4" fillId="0" borderId="2" xfId="0" applyNumberFormat="1" applyFont="1" applyBorder="1" applyAlignment="1">
      <alignment horizontal="center" vertical="center"/>
    </xf>
    <xf numFmtId="180" fontId="4" fillId="0" borderId="2" xfId="0" applyNumberFormat="1" applyFont="1" applyBorder="1" applyAlignment="1">
      <alignment horizontal="right" vertical="center"/>
    </xf>
    <xf numFmtId="0" fontId="8" fillId="0" borderId="5" xfId="0" applyFont="1" applyFill="1" applyBorder="1" applyAlignment="1">
      <alignment horizontal="left" vertical="center"/>
    </xf>
    <xf numFmtId="180" fontId="9" fillId="0" borderId="2" xfId="0" applyNumberFormat="1" applyFont="1" applyBorder="1" applyAlignment="1">
      <alignment horizontal="center" vertical="center"/>
    </xf>
    <xf numFmtId="180" fontId="9" fillId="0" borderId="2" xfId="0" applyNumberFormat="1" applyFont="1" applyFill="1" applyBorder="1" applyAlignment="1">
      <alignment vertical="center"/>
    </xf>
    <xf numFmtId="0" fontId="8" fillId="0" borderId="6" xfId="0" applyFont="1" applyFill="1" applyBorder="1" applyAlignment="1">
      <alignment horizontal="left" vertical="center"/>
    </xf>
    <xf numFmtId="2" fontId="6" fillId="0" borderId="2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left" vertical="center"/>
    </xf>
    <xf numFmtId="180" fontId="9" fillId="0" borderId="2" xfId="0" applyNumberFormat="1" applyFont="1" applyBorder="1" applyAlignment="1">
      <alignment horizontal="right" vertical="center"/>
    </xf>
    <xf numFmtId="49" fontId="10" fillId="0" borderId="2" xfId="0" applyNumberFormat="1" applyFont="1" applyBorder="1" applyAlignment="1">
      <alignment horizontal="center" vertical="center" wrapText="1"/>
    </xf>
    <xf numFmtId="0" fontId="11" fillId="0" borderId="5" xfId="1238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1" fontId="12" fillId="0" borderId="2" xfId="0" applyNumberFormat="1" applyFont="1" applyBorder="1" applyAlignment="1">
      <alignment horizontal="center" vertical="center"/>
    </xf>
    <xf numFmtId="2" fontId="12" fillId="0" borderId="2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179" fontId="14" fillId="0" borderId="2" xfId="0" applyNumberFormat="1" applyFont="1" applyFill="1" applyBorder="1" applyAlignment="1">
      <alignment horizontal="center" vertical="center" wrapText="1"/>
    </xf>
    <xf numFmtId="180" fontId="14" fillId="0" borderId="7" xfId="0" applyNumberFormat="1" applyFont="1" applyBorder="1" applyAlignment="1">
      <alignment horizontal="center" vertical="center"/>
    </xf>
    <xf numFmtId="180" fontId="14" fillId="0" borderId="2" xfId="0" applyNumberFormat="1" applyFont="1" applyBorder="1" applyAlignment="1">
      <alignment horizontal="center" vertical="center"/>
    </xf>
    <xf numFmtId="180" fontId="14" fillId="0" borderId="2" xfId="0" applyNumberFormat="1" applyFont="1" applyBorder="1" applyAlignment="1">
      <alignment horizontal="center" vertical="center" wrapText="1"/>
    </xf>
    <xf numFmtId="180" fontId="14" fillId="0" borderId="2" xfId="0" applyNumberFormat="1" applyFont="1" applyFill="1" applyBorder="1" applyAlignment="1">
      <alignment horizontal="center" vertical="center" wrapText="1"/>
    </xf>
    <xf numFmtId="180" fontId="15" fillId="0" borderId="2" xfId="0" applyNumberFormat="1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center"/>
    </xf>
    <xf numFmtId="180" fontId="16" fillId="0" borderId="2" xfId="0" applyNumberFormat="1" applyFont="1" applyBorder="1" applyAlignment="1">
      <alignment horizontal="center" vertical="center"/>
    </xf>
    <xf numFmtId="180" fontId="15" fillId="0" borderId="2" xfId="0" applyNumberFormat="1" applyFont="1" applyFill="1" applyBorder="1" applyAlignment="1">
      <alignment horizontal="center" vertical="center" wrapText="1"/>
    </xf>
    <xf numFmtId="180" fontId="16" fillId="0" borderId="2" xfId="0" applyNumberFormat="1" applyFont="1" applyFill="1" applyBorder="1" applyAlignment="1">
      <alignment horizontal="center" vertical="center"/>
    </xf>
    <xf numFmtId="0" fontId="15" fillId="0" borderId="2" xfId="0" applyNumberFormat="1" applyFont="1" applyFill="1" applyBorder="1" applyAlignment="1">
      <alignment horizontal="center" vertical="center"/>
    </xf>
    <xf numFmtId="0" fontId="15" fillId="2" borderId="5" xfId="1175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180" fontId="17" fillId="0" borderId="2" xfId="0" applyNumberFormat="1" applyFont="1" applyFill="1" applyBorder="1" applyAlignment="1">
      <alignment horizontal="center" vertical="center" wrapText="1"/>
    </xf>
    <xf numFmtId="180" fontId="14" fillId="0" borderId="2" xfId="0" applyNumberFormat="1" applyFont="1" applyFill="1" applyBorder="1" applyAlignment="1">
      <alignment horizontal="center" vertical="center"/>
    </xf>
    <xf numFmtId="0" fontId="15" fillId="0" borderId="5" xfId="931" applyFont="1" applyFill="1" applyBorder="1" applyAlignment="1">
      <alignment horizontal="left" vertical="center"/>
    </xf>
    <xf numFmtId="0" fontId="18" fillId="0" borderId="5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0" fillId="0" borderId="5" xfId="0" applyFont="1" applyBorder="1" applyAlignment="1">
      <alignment horizontal="left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0" fontId="6" fillId="0" borderId="6" xfId="931" applyFont="1" applyFill="1" applyBorder="1" applyAlignment="1">
      <alignment horizontal="left" vertical="center"/>
    </xf>
    <xf numFmtId="181" fontId="9" fillId="0" borderId="8" xfId="0" applyNumberFormat="1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81" fontId="0" fillId="0" borderId="7" xfId="0" applyNumberFormat="1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179" fontId="14" fillId="0" borderId="7" xfId="0" applyNumberFormat="1" applyFont="1" applyBorder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180" fontId="14" fillId="0" borderId="7" xfId="0" applyNumberFormat="1" applyFont="1" applyBorder="1" applyAlignment="1">
      <alignment horizontal="center" vertical="center" wrapText="1"/>
    </xf>
    <xf numFmtId="0" fontId="20" fillId="3" borderId="12" xfId="67" applyNumberFormat="1" applyAlignment="1">
      <alignment horizontal="center" vertical="center"/>
    </xf>
    <xf numFmtId="180" fontId="16" fillId="0" borderId="7" xfId="0" applyNumberFormat="1" applyFont="1" applyBorder="1" applyAlignment="1">
      <alignment horizontal="center" vertical="center"/>
    </xf>
    <xf numFmtId="0" fontId="21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</cellXfs>
  <cellStyles count="1605">
    <cellStyle name="常规" xfId="0" builtinId="0"/>
    <cellStyle name="货币[0]" xfId="1" builtinId="7"/>
    <cellStyle name="20% - 强调文字颜色 1 2" xfId="2"/>
    <cellStyle name="强调文字颜色 2 3 2" xfId="3"/>
    <cellStyle name="常规 2 2 2 5 3 2" xfId="4"/>
    <cellStyle name="输入" xfId="5" builtinId="20"/>
    <cellStyle name="20% - 强调文字颜色 3 2 3 3" xfId="6"/>
    <cellStyle name="货币" xfId="7" builtinId="4"/>
    <cellStyle name="40% - 强调文字颜色 1 2 4 2" xfId="8"/>
    <cellStyle name="20% - 强调文字颜色 3" xfId="9" builtinId="38"/>
    <cellStyle name="常规 3 4 3" xfId="10"/>
    <cellStyle name="千位分隔[0]" xfId="11" builtinId="6"/>
    <cellStyle name="20% - 强调文字颜色 4 2 4 3" xfId="12"/>
    <cellStyle name="60% - 强调文字颜色 2 2 3 2" xfId="13"/>
    <cellStyle name="60% - 强调文字颜色 3 2 4" xfId="14"/>
    <cellStyle name="强调文字颜色 2 2 5" xfId="15"/>
    <cellStyle name="强调文字颜色 1 2 4 2" xfId="16"/>
    <cellStyle name="20% - Accent4" xfId="17"/>
    <cellStyle name="40% - 强调文字颜色 3" xfId="18" builtinId="39"/>
    <cellStyle name="40% - 强调文字颜色 4 3 4" xfId="19"/>
    <cellStyle name="差" xfId="20" builtinId="27"/>
    <cellStyle name="20% - 强调文字颜色 3 2 2 2 4" xfId="21"/>
    <cellStyle name="千位分隔" xfId="22" builtinId="3"/>
    <cellStyle name="60% - 强调文字颜色 2 2 2 5" xfId="23"/>
    <cellStyle name="20% - 强调文字颜色 1 2 2 2" xfId="24"/>
    <cellStyle name="60% - 强调文字颜色 3" xfId="25" builtinId="40"/>
    <cellStyle name="超链接" xfId="26" builtinId="8"/>
    <cellStyle name="60% - 强调文字颜色 5 4 2" xfId="27"/>
    <cellStyle name="百分比" xfId="28" builtinId="5"/>
    <cellStyle name="40% - 强调文字颜色 6 4 2" xfId="29"/>
    <cellStyle name="60% - 强调文字颜色 4 2 2 2" xfId="30"/>
    <cellStyle name="已访问的超链接" xfId="31" builtinId="9"/>
    <cellStyle name="适中 2 4 2" xfId="32"/>
    <cellStyle name="注释" xfId="33" builtinId="10"/>
    <cellStyle name="60% - 强调文字颜色 2 3" xfId="34"/>
    <cellStyle name="20% - 强调文字颜色 4 5" xfId="35"/>
    <cellStyle name="20% - 强调文字颜色 5 2 3 4" xfId="36"/>
    <cellStyle name="60% - 强调文字颜色 2" xfId="37" builtinId="36"/>
    <cellStyle name="60% - 强调文字颜色 2 2 2 4" xfId="38"/>
    <cellStyle name="标题 4" xfId="39" builtinId="19"/>
    <cellStyle name="警告文本" xfId="40" builtinId="11"/>
    <cellStyle name="常规 6 5" xfId="41"/>
    <cellStyle name="常规 4 4 3" xfId="42"/>
    <cellStyle name="60% - 强调文字颜色 2 2 2" xfId="43"/>
    <cellStyle name="20% - 强调文字颜色 4 4 2" xfId="44"/>
    <cellStyle name="标题" xfId="45" builtinId="15"/>
    <cellStyle name="解释性文本" xfId="46" builtinId="53"/>
    <cellStyle name="20% - 强调文字颜色 5 3 3" xfId="47"/>
    <cellStyle name="标题 1" xfId="48" builtinId="16"/>
    <cellStyle name="常规 8 2 3 3" xfId="49"/>
    <cellStyle name="60% - 强调文字颜色 2 2 2 2" xfId="50"/>
    <cellStyle name="20% - 强调文字颜色 5 3 4" xfId="51"/>
    <cellStyle name="标题 2" xfId="52" builtinId="17"/>
    <cellStyle name="常规 8 2 3 4" xfId="53"/>
    <cellStyle name="20% - 强调文字颜色 5 2 3 3" xfId="54"/>
    <cellStyle name="60% - 强调文字颜色 1" xfId="55" builtinId="32"/>
    <cellStyle name="60% - 强调文字颜色 2 2 2 3" xfId="56"/>
    <cellStyle name="标题 3" xfId="57" builtinId="18"/>
    <cellStyle name="60% - 强调文字颜色 4 2 4 2" xfId="58"/>
    <cellStyle name="60% - 强调文字颜色 4" xfId="59" builtinId="44"/>
    <cellStyle name="输出" xfId="60" builtinId="21"/>
    <cellStyle name="20% - 强调文字颜色 2 4 2" xfId="61"/>
    <cellStyle name="40% - 强调文字颜色 3 3 3" xfId="62"/>
    <cellStyle name="计算" xfId="63" builtinId="22"/>
    <cellStyle name="计算 2 3 3" xfId="64"/>
    <cellStyle name="标题 1 2 2 4" xfId="65"/>
    <cellStyle name="40% - 强调文字颜色 4 2" xfId="66"/>
    <cellStyle name="检查单元格" xfId="67" builtinId="23"/>
    <cellStyle name="20% - 强调文字颜色 6" xfId="68" builtinId="50"/>
    <cellStyle name="标题 5 3 4" xfId="69"/>
    <cellStyle name="强调文字颜色 2" xfId="70" builtinId="33"/>
    <cellStyle name="常规 2 2 2 5" xfId="71"/>
    <cellStyle name="40% - 强调文字颜色 4 2 3 3" xfId="72"/>
    <cellStyle name="注释 2 3" xfId="73"/>
    <cellStyle name="20% - 强调文字颜色 5 2 5 2" xfId="74"/>
    <cellStyle name="链接单元格" xfId="75" builtinId="24"/>
    <cellStyle name="40% - 强调文字颜色 6 5" xfId="76"/>
    <cellStyle name="60% - 强调文字颜色 4 2 3" xfId="77"/>
    <cellStyle name="汇总" xfId="78" builtinId="25"/>
    <cellStyle name="好" xfId="79" builtinId="26"/>
    <cellStyle name="差 2 3 2" xfId="80"/>
    <cellStyle name="60% - 强调文字颜色 3 2 3 2" xfId="81"/>
    <cellStyle name="强调文字颜色 2 2 4 2" xfId="82"/>
    <cellStyle name="常规 3 2 6" xfId="83"/>
    <cellStyle name="20% - 强调文字颜色 3 3" xfId="84"/>
    <cellStyle name="适中" xfId="85" builtinId="28"/>
    <cellStyle name="20% - 强调文字颜色 5" xfId="86" builtinId="46"/>
    <cellStyle name="标题 5 3 3" xfId="87"/>
    <cellStyle name="强调文字颜色 1" xfId="88" builtinId="29"/>
    <cellStyle name="常规 2 2 2 4" xfId="89"/>
    <cellStyle name="40% - 强调文字颜色 4 2 3 2" xfId="90"/>
    <cellStyle name="20% - 强调文字颜色 1" xfId="91" builtinId="30"/>
    <cellStyle name="解释性文本 2 3 4" xfId="92"/>
    <cellStyle name="40% - 强调文字颜色 4 3 2" xfId="93"/>
    <cellStyle name="输入 2 2 2 2" xfId="94"/>
    <cellStyle name="20% - 强调文字颜色 1 2 2 2 4" xfId="95"/>
    <cellStyle name="40% - 强调文字颜色 1" xfId="96" builtinId="31"/>
    <cellStyle name="20% - 强调文字颜色 2" xfId="97" builtinId="34"/>
    <cellStyle name="40% - 强调文字颜色 4 3 3" xfId="98"/>
    <cellStyle name="40% - 强调文字颜色 2" xfId="99" builtinId="35"/>
    <cellStyle name="强调文字颜色 3" xfId="100" builtinId="37"/>
    <cellStyle name="常规 2 2 2 6" xfId="101"/>
    <cellStyle name="40% - 强调文字颜色 4 2 3 4" xfId="102"/>
    <cellStyle name="强调文字颜色 4" xfId="103" builtinId="41"/>
    <cellStyle name="常规 2 2 2 7" xfId="104"/>
    <cellStyle name="20% - 强调文字颜色 4" xfId="105" builtinId="42"/>
    <cellStyle name="标题 5 3 2" xfId="106"/>
    <cellStyle name="40% - 强调文字颜色 4" xfId="107" builtinId="43"/>
    <cellStyle name="强调文字颜色 5" xfId="108" builtinId="45"/>
    <cellStyle name="常规 2 2 2 8" xfId="109"/>
    <cellStyle name="60% - 强调文字颜色 5 2 2 2" xfId="110"/>
    <cellStyle name="40% - 强调文字颜色 5" xfId="111" builtinId="47"/>
    <cellStyle name="60% - 强调文字颜色 4 2 4 3" xfId="112"/>
    <cellStyle name="60% - 强调文字颜色 5" xfId="113" builtinId="48"/>
    <cellStyle name="强调文字颜色 6" xfId="114" builtinId="49"/>
    <cellStyle name="适中 2" xfId="115"/>
    <cellStyle name="60% - 强调文字颜色 5 2 2 3" xfId="116"/>
    <cellStyle name="20% - 强调文字颜色 3 3 2" xfId="117"/>
    <cellStyle name="40% - 强调文字颜色 6" xfId="118" builtinId="51"/>
    <cellStyle name="60% - 强调文字颜色 6" xfId="119" builtinId="52"/>
    <cellStyle name="解释性文本 2 2 2 2" xfId="120"/>
    <cellStyle name="60% - 强调文字颜色 5 2 5 2" xfId="121"/>
    <cellStyle name="_ET_STYLE_NoName_00_" xfId="122"/>
    <cellStyle name="20% - 强调文字颜色 1 2 2 3" xfId="123"/>
    <cellStyle name="60% - 强调文字颜色 3 2 2" xfId="124"/>
    <cellStyle name="20% - 强调文字颜色 5 4 2" xfId="125"/>
    <cellStyle name="20% - 强调文字颜色 3 2 2 4" xfId="126"/>
    <cellStyle name="强调文字颜色 2 2 3" xfId="127"/>
    <cellStyle name="常规 2 2 2 5 2 3" xfId="128"/>
    <cellStyle name="20% - Accent2" xfId="129"/>
    <cellStyle name="60% - 强调文字颜色 3 2 3" xfId="130"/>
    <cellStyle name="20% - 强调文字颜色 3 2 2 5" xfId="131"/>
    <cellStyle name="强调文字颜色 2 2 4" xfId="132"/>
    <cellStyle name="20% - Accent3" xfId="133"/>
    <cellStyle name="60% - 强调文字颜色 2 2 3 3" xfId="134"/>
    <cellStyle name="60% - 强调文字颜色 3 2 5" xfId="135"/>
    <cellStyle name="强调文字颜色 2 2 6" xfId="136"/>
    <cellStyle name="强调文字颜色 1 2 4 3" xfId="137"/>
    <cellStyle name="20% - Accent5" xfId="138"/>
    <cellStyle name="60% - 强调文字颜色 2 2 3 4" xfId="139"/>
    <cellStyle name="60% - 强调文字颜色 3 2 6" xfId="140"/>
    <cellStyle name="20% - Accent6" xfId="141"/>
    <cellStyle name="_x0007_" xfId="142"/>
    <cellStyle name="40% - 强调文字颜色 2 4 2" xfId="143"/>
    <cellStyle name="20% - 强调文字颜色 1 2 5 2" xfId="144"/>
    <cellStyle name="60% - 强调文字颜色 6 2 2 2 2" xfId="145"/>
    <cellStyle name="_x0007_ 3_报价" xfId="146"/>
    <cellStyle name="常规 7 4 4" xfId="147"/>
    <cellStyle name="20% - 强调文字颜色 1 2 2 2 3" xfId="148"/>
    <cellStyle name="20% - 强调文字颜色 3 2 2 3" xfId="149"/>
    <cellStyle name="强调文字颜色 2 2 2" xfId="150"/>
    <cellStyle name="常规 2 2 2 5 2 2" xfId="151"/>
    <cellStyle name="20% - Accent1" xfId="152"/>
    <cellStyle name="20% - 强调文字颜色 1 2 2" xfId="153"/>
    <cellStyle name="常规 7 4 3" xfId="154"/>
    <cellStyle name="20% - 强调文字颜色 1 2 2 2 2" xfId="155"/>
    <cellStyle name="好_疏浚细表（2013.4.11-1）" xfId="156"/>
    <cellStyle name="20% - 强调文字颜色 1 2 2 4" xfId="157"/>
    <cellStyle name="20% - 强调文字颜色 1 2 2 5" xfId="158"/>
    <cellStyle name="40% - 强调文字颜色 2 2" xfId="159"/>
    <cellStyle name="20% - 强调文字颜色 1 2 3" xfId="160"/>
    <cellStyle name="40% - 强调文字颜色 2 2 2" xfId="161"/>
    <cellStyle name="20% - 强调文字颜色 1 2 3 2" xfId="162"/>
    <cellStyle name="40% - 强调文字颜色 2 2 3" xfId="163"/>
    <cellStyle name="20% - 强调文字颜色 1 2 3 3" xfId="164"/>
    <cellStyle name="40% - 强调文字颜色 2 2 4" xfId="165"/>
    <cellStyle name="20% - 强调文字颜色 1 2 3 4" xfId="166"/>
    <cellStyle name="40% - 强调文字颜色 2 3" xfId="167"/>
    <cellStyle name="20% - 强调文字颜色 1 2 4" xfId="168"/>
    <cellStyle name="40% - 强调文字颜色 2 3 2" xfId="169"/>
    <cellStyle name="20% - 强调文字颜色 1 2 4 2" xfId="170"/>
    <cellStyle name="40% - 强调文字颜色 2 3 3" xfId="171"/>
    <cellStyle name="20% - 强调文字颜色 1 2 4 3" xfId="172"/>
    <cellStyle name="40% - 强调文字颜色 2 4" xfId="173"/>
    <cellStyle name="20% - 强调文字颜色 1 2 5" xfId="174"/>
    <cellStyle name="40% - 强调文字颜色 2 5" xfId="175"/>
    <cellStyle name="20% - 强调文字颜色 1 2 6" xfId="176"/>
    <cellStyle name="强调文字颜色 2 2 2 2" xfId="177"/>
    <cellStyle name="常规 2 2 2 5 2 2 2" xfId="178"/>
    <cellStyle name="20% - 强调文字颜色 1 3" xfId="179"/>
    <cellStyle name="强调文字颜色 2 2 2 2 2" xfId="180"/>
    <cellStyle name="常规 2 2 2 5 2 2 2 2" xfId="181"/>
    <cellStyle name="20% - 强调文字颜色 1 3 2" xfId="182"/>
    <cellStyle name="40% - 强调文字颜色 3 2" xfId="183"/>
    <cellStyle name="强调文字颜色 2 2 2 2 3" xfId="184"/>
    <cellStyle name="20% - 强调文字颜色 1 3 3" xfId="185"/>
    <cellStyle name="40% - 强调文字颜色 3 3" xfId="186"/>
    <cellStyle name="强调文字颜色 2 2 2 2 4" xfId="187"/>
    <cellStyle name="20% - 强调文字颜色 1 3 4" xfId="188"/>
    <cellStyle name="强调文字颜色 2 2 2 3" xfId="189"/>
    <cellStyle name="20% - 强调文字颜色 1 4" xfId="190"/>
    <cellStyle name="20% - 强调文字颜色 1 4 2" xfId="191"/>
    <cellStyle name="强调文字颜色 2 2 2 4" xfId="192"/>
    <cellStyle name="20% - 强调文字颜色 1 5" xfId="193"/>
    <cellStyle name="20% - 强调文字颜色 2 2" xfId="194"/>
    <cellStyle name="40% - 强调文字颜色 3 2 2 5" xfId="195"/>
    <cellStyle name="20% - 强调文字颜色 2 2 2" xfId="196"/>
    <cellStyle name="60% - 强调文字颜色 3 2 2 5" xfId="197"/>
    <cellStyle name="20% - 强调文字颜色 2 2 2 2" xfId="198"/>
    <cellStyle name="20% - 强调文字颜色 2 2 2 2 2" xfId="199"/>
    <cellStyle name="60% - 强调文字颜色 1 2 2 2" xfId="200"/>
    <cellStyle name="20% - 强调文字颜色 2 2 2 2 3" xfId="201"/>
    <cellStyle name="60% - 强调文字颜色 1 2 2 3" xfId="202"/>
    <cellStyle name="20% - 强调文字颜色 2 2 2 2 4" xfId="203"/>
    <cellStyle name="20% - 强调文字颜色 2 2 2 3" xfId="204"/>
    <cellStyle name="常规 2 2 2 2 5 2" xfId="205"/>
    <cellStyle name="20% - 强调文字颜色 2 2 2 4" xfId="206"/>
    <cellStyle name="20% - 强调文字颜色 2 2 2 5" xfId="207"/>
    <cellStyle name="20% - 强调文字颜色 2 2 3" xfId="208"/>
    <cellStyle name="60% - 强调文字颜色 1 4" xfId="209"/>
    <cellStyle name="20% - 强调文字颜色 2 2 3 2" xfId="210"/>
    <cellStyle name="60% - 强调文字颜色 1 5" xfId="211"/>
    <cellStyle name="20% - 强调文字颜色 2 2 3 3" xfId="212"/>
    <cellStyle name="20% - 强调文字颜色 2 2 3 4" xfId="213"/>
    <cellStyle name="20% - 强调文字颜色 2 2 4" xfId="214"/>
    <cellStyle name="60% - 强调文字颜色 2 4" xfId="215"/>
    <cellStyle name="20% - 强调文字颜色 2 2 4 2" xfId="216"/>
    <cellStyle name="60% - 强调文字颜色 2 5" xfId="217"/>
    <cellStyle name="20% - 强调文字颜色 2 2 4 3" xfId="218"/>
    <cellStyle name="20% - 强调文字颜色 2 2 5" xfId="219"/>
    <cellStyle name="60% - 强调文字颜色 3 4" xfId="220"/>
    <cellStyle name="常规 8 2 6" xfId="221"/>
    <cellStyle name="20% - 强调文字颜色 2 2 5 2" xfId="222"/>
    <cellStyle name="40% - 强调文字颜色 1 2 3 2" xfId="223"/>
    <cellStyle name="20% - 强调文字颜色 2 2 6" xfId="224"/>
    <cellStyle name="60% - 强调文字颜色 3 2 2 2" xfId="225"/>
    <cellStyle name="强调文字颜色 2 2 3 2" xfId="226"/>
    <cellStyle name="20% - 强调文字颜色 2 3" xfId="227"/>
    <cellStyle name="60% - 强调文字颜色 3 2 2 2 2" xfId="228"/>
    <cellStyle name="20% - 强调文字颜色 2 3 2" xfId="229"/>
    <cellStyle name="60% - 强调文字颜色 3 2 2 2 3" xfId="230"/>
    <cellStyle name="20% - 强调文字颜色 2 3 3" xfId="231"/>
    <cellStyle name="60% - 强调文字颜色 3 2 2 2 4" xfId="232"/>
    <cellStyle name="20% - 强调文字颜色 2 3 4" xfId="233"/>
    <cellStyle name="60% - 强调文字颜色 3 2 2 3" xfId="234"/>
    <cellStyle name="强调文字颜色 2 2 3 3" xfId="235"/>
    <cellStyle name="20% - 强调文字颜色 2 4" xfId="236"/>
    <cellStyle name="60% - 强调文字颜色 3 2 2 4" xfId="237"/>
    <cellStyle name="强调文字颜色 2 2 3 4" xfId="238"/>
    <cellStyle name="20% - 强调文字颜色 2 5" xfId="239"/>
    <cellStyle name="20% - 强调文字颜色 4 2 2 5" xfId="240"/>
    <cellStyle name="常规 3 2 5" xfId="241"/>
    <cellStyle name="20% - 强调文字颜色 3 2" xfId="242"/>
    <cellStyle name="20% - 强调文字颜色 3 2 2" xfId="243"/>
    <cellStyle name="60% - 强调文字颜色 4 2 2 5" xfId="244"/>
    <cellStyle name="20% - 强调文字颜色 3 2 2 2" xfId="245"/>
    <cellStyle name="20% - 强调文字颜色 3 2 2 2 2" xfId="246"/>
    <cellStyle name="20% - 强调文字颜色 3 2 2 2 3" xfId="247"/>
    <cellStyle name="20% - 强调文字颜色 3 2 3" xfId="248"/>
    <cellStyle name="汇总 5" xfId="249"/>
    <cellStyle name="20% - 强调文字颜色 3 2 3 2" xfId="250"/>
    <cellStyle name="60% - 强调文字颜色 3 3 2" xfId="251"/>
    <cellStyle name="20% - 强调文字颜色 3 2 3 4" xfId="252"/>
    <cellStyle name="20% - 强调文字颜色 3 2 4" xfId="253"/>
    <cellStyle name="20% - 强调文字颜色 3 2 4 2" xfId="254"/>
    <cellStyle name="20% - 强调文字颜色 3 2 4 3" xfId="255"/>
    <cellStyle name="20% - 强调文字颜色 3 2 5" xfId="256"/>
    <cellStyle name="20% - 强调文字颜色 3 2 5 2" xfId="257"/>
    <cellStyle name="20% - 强调文字颜色 3 2 6" xfId="258"/>
    <cellStyle name="适中 3" xfId="259"/>
    <cellStyle name="60% - 强调文字颜色 5 2 2 4" xfId="260"/>
    <cellStyle name="20% - 强调文字颜色 3 3 3" xfId="261"/>
    <cellStyle name="适中 4" xfId="262"/>
    <cellStyle name="60% - 强调文字颜色 5 2 2 5" xfId="263"/>
    <cellStyle name="20% - 强调文字颜色 3 3 4" xfId="264"/>
    <cellStyle name="20% - 强调文字颜色 4 2 2 2" xfId="265"/>
    <cellStyle name="60% - 强调文字颜色 3 2 3 3" xfId="266"/>
    <cellStyle name="60% - 强调文字颜色 1 2" xfId="267"/>
    <cellStyle name="强调文字颜色 2 2 4 3" xfId="268"/>
    <cellStyle name="常规 3 2 7" xfId="269"/>
    <cellStyle name="20% - 强调文字颜色 3 4" xfId="270"/>
    <cellStyle name="60% - 强调文字颜色 5 2 3 3" xfId="271"/>
    <cellStyle name="60% - 强调文字颜色 1 2 2" xfId="272"/>
    <cellStyle name="20% - 强调文字颜色 3 4 2" xfId="273"/>
    <cellStyle name="60% - 强调文字颜色 3 2 3 4" xfId="274"/>
    <cellStyle name="60% - 强调文字颜色 1 3" xfId="275"/>
    <cellStyle name="20% - 强调文字颜色 3 5" xfId="276"/>
    <cellStyle name="常规 3 3 5" xfId="277"/>
    <cellStyle name="20% - 强调文字颜色 4 2" xfId="278"/>
    <cellStyle name="20% - 强调文字颜色 4 2 2" xfId="279"/>
    <cellStyle name="40% - Accent1" xfId="280"/>
    <cellStyle name="20% - 强调文字颜色 4 2 2 2 2" xfId="281"/>
    <cellStyle name="40% - Accent2" xfId="282"/>
    <cellStyle name="20% - 强调文字颜色 4 2 2 2 3" xfId="283"/>
    <cellStyle name="标题 3 2 2 5" xfId="284"/>
    <cellStyle name="60% - 强调文字颜色 4 4 2" xfId="285"/>
    <cellStyle name="常规 3 2 2 4" xfId="286"/>
    <cellStyle name="40% - 强调文字颜色 5 2 3 2" xfId="287"/>
    <cellStyle name="40% - Accent3" xfId="288"/>
    <cellStyle name="20% - 强调文字颜色 4 2 2 2 4" xfId="289"/>
    <cellStyle name="20% - 强调文字颜色 4 2 2 3" xfId="290"/>
    <cellStyle name="20% - 强调文字颜色 4 2 2 4" xfId="291"/>
    <cellStyle name="20% - 强调文字颜色 4 2 3" xfId="292"/>
    <cellStyle name="60% - 强调文字颜色 1 2 4" xfId="293"/>
    <cellStyle name="20% - 强调文字颜色 4 2 3 2" xfId="294"/>
    <cellStyle name="60% - 强调文字颜色 1 2 5" xfId="295"/>
    <cellStyle name="20% - 强调文字颜色 4 2 3 3" xfId="296"/>
    <cellStyle name="60% - 强调文字颜色 1 2 6" xfId="297"/>
    <cellStyle name="20% - 强调文字颜色 4 2 3 4" xfId="298"/>
    <cellStyle name="20% - 强调文字颜色 4 2 4" xfId="299"/>
    <cellStyle name="60% - 强调文字颜色 1 3 4" xfId="300"/>
    <cellStyle name="Normal" xfId="301"/>
    <cellStyle name="20% - 强调文字颜色 4 2 4 2" xfId="302"/>
    <cellStyle name="20% - 强调文字颜色 4 2 5" xfId="303"/>
    <cellStyle name="20% - 强调文字颜色 4 2 5 2" xfId="304"/>
    <cellStyle name="20% - 强调文字颜色 4 2 6" xfId="305"/>
    <cellStyle name="60% - 强调文字颜色 3 2 4 2" xfId="306"/>
    <cellStyle name="强调文字颜色 2 2 5 2" xfId="307"/>
    <cellStyle name="常规 3 3 6" xfId="308"/>
    <cellStyle name="20% - 强调文字颜色 4 3" xfId="309"/>
    <cellStyle name="20% - 强调文字颜色 4 3 2" xfId="310"/>
    <cellStyle name="20% - 强调文字颜色 4 3 3" xfId="311"/>
    <cellStyle name="20% - 强调文字颜色 4 3 4" xfId="312"/>
    <cellStyle name="60% - 强调文字颜色 3 2 4 3" xfId="313"/>
    <cellStyle name="60% - 强调文字颜色 2 2" xfId="314"/>
    <cellStyle name="20% - 强调文字颜色 4 4" xfId="315"/>
    <cellStyle name="20% - 强调文字颜色 5 2" xfId="316"/>
    <cellStyle name="20% - 强调文字颜色 5 2 2" xfId="317"/>
    <cellStyle name="20% - 强调文字颜色 5 2 2 2" xfId="318"/>
    <cellStyle name="20% - 强调文字颜色 5 2 2 2 2" xfId="319"/>
    <cellStyle name="20% - 强调文字颜色 5 2 2 2 3" xfId="320"/>
    <cellStyle name="20% - 强调文字颜色 5 2 2 2 4" xfId="321"/>
    <cellStyle name="20% - 强调文字颜色 5 2 2 3" xfId="322"/>
    <cellStyle name="20% - 强调文字颜色 5 2 2 4" xfId="323"/>
    <cellStyle name="20% - 强调文字颜色 5 2 2 5" xfId="324"/>
    <cellStyle name="20% - 强调文字颜色 5 2 3" xfId="325"/>
    <cellStyle name="20% - 强调文字颜色 5 2 3 2" xfId="326"/>
    <cellStyle name="20% - 强调文字颜色 5 2 4" xfId="327"/>
    <cellStyle name="20% - 强调文字颜色 6 2 5" xfId="328"/>
    <cellStyle name="20% - 强调文字颜色 5 2 4 2" xfId="329"/>
    <cellStyle name="20% - 强调文字颜色 6 2 6" xfId="330"/>
    <cellStyle name="20% - 强调文字颜色 5 2 4 3" xfId="331"/>
    <cellStyle name="20% - 强调文字颜色 5 2 5" xfId="332"/>
    <cellStyle name="20% - 强调文字颜色 5 2 6" xfId="333"/>
    <cellStyle name="常规 2 2 3 2 4" xfId="334"/>
    <cellStyle name="60% - 强调文字颜色 3 2 5 2" xfId="335"/>
    <cellStyle name="20% - 强调文字颜色 5 3" xfId="336"/>
    <cellStyle name="20% - 强调文字颜色 5 3 2" xfId="337"/>
    <cellStyle name="60% - 强调文字颜色 3 2" xfId="338"/>
    <cellStyle name="20% - 强调文字颜色 5 4" xfId="339"/>
    <cellStyle name="60% - 强调文字颜色 3 3" xfId="340"/>
    <cellStyle name="20% - 强调文字颜色 5 5" xfId="341"/>
    <cellStyle name="20% - 强调文字颜色 6 2" xfId="342"/>
    <cellStyle name="40% - 强调文字颜色 4 4" xfId="343"/>
    <cellStyle name="20% - 强调文字颜色 6 2 2" xfId="344"/>
    <cellStyle name="40% - 强调文字颜色 4 4 2" xfId="345"/>
    <cellStyle name="20% - 强调文字颜色 6 2 2 2" xfId="346"/>
    <cellStyle name="20% - 强调文字颜色 6 2 2 2 2" xfId="347"/>
    <cellStyle name="20% - 强调文字颜色 6 2 2 2 3" xfId="348"/>
    <cellStyle name="20% - 强调文字颜色 6 2 2 2 4" xfId="349"/>
    <cellStyle name="常规 2 2 2 2 2 2 2 2 2 2 2 2 2" xfId="350"/>
    <cellStyle name="20% - 强调文字颜色 6 2 2 3" xfId="351"/>
    <cellStyle name="20% - 强调文字颜色 6 2 2 4" xfId="352"/>
    <cellStyle name="20% - 强调文字颜色 6 2 2 5" xfId="353"/>
    <cellStyle name="40% - 强调文字颜色 4 5" xfId="354"/>
    <cellStyle name="20% - 强调文字颜色 6 2 3" xfId="355"/>
    <cellStyle name="20% - 强调文字颜色 6 2 3 2" xfId="356"/>
    <cellStyle name="20% - 强调文字颜色 6 2 3 3" xfId="357"/>
    <cellStyle name="20% - 强调文字颜色 6 2 3 4" xfId="358"/>
    <cellStyle name="20% - 强调文字颜色 6 2 4" xfId="359"/>
    <cellStyle name="20% - 强调文字颜色 6 2 4 2" xfId="360"/>
    <cellStyle name="20% - 强调文字颜色 6 2 4 3" xfId="361"/>
    <cellStyle name="20% - 强调文字颜色 6 2 5 2" xfId="362"/>
    <cellStyle name="20% - 强调文字颜色 6 3" xfId="363"/>
    <cellStyle name="20% - 强调文字颜色 6 3 2" xfId="364"/>
    <cellStyle name="60% - 强调文字颜色 5 2 2 2 4" xfId="365"/>
    <cellStyle name="好 2 5" xfId="366"/>
    <cellStyle name="40% - 强调文字颜色 5 4" xfId="367"/>
    <cellStyle name="好 2 6" xfId="368"/>
    <cellStyle name="40% - 强调文字颜色 5 5" xfId="369"/>
    <cellStyle name="20% - 强调文字颜色 6 3 3" xfId="370"/>
    <cellStyle name="20% - 强调文字颜色 6 3 4" xfId="371"/>
    <cellStyle name="60% - 强调文字颜色 4 2" xfId="372"/>
    <cellStyle name="20% - 强调文字颜色 6 4" xfId="373"/>
    <cellStyle name="40% - 强调文字颜色 6 4" xfId="374"/>
    <cellStyle name="60% - 强调文字颜色 4 2 2" xfId="375"/>
    <cellStyle name="适中 2 4" xfId="376"/>
    <cellStyle name="20% - 强调文字颜色 6 4 2" xfId="377"/>
    <cellStyle name="60% - 强调文字颜色 4 3" xfId="378"/>
    <cellStyle name="好 2 3 2" xfId="379"/>
    <cellStyle name="40% - 强调文字颜色 5 2 2" xfId="380"/>
    <cellStyle name="20% - 强调文字颜色 6 5" xfId="381"/>
    <cellStyle name="常规 3 2 2 5" xfId="382"/>
    <cellStyle name="40% - 强调文字颜色 5 2 3 3" xfId="383"/>
    <cellStyle name="40% - Accent4" xfId="384"/>
    <cellStyle name="常规 3 2 2 6" xfId="385"/>
    <cellStyle name="40% - 强调文字颜色 5 2 3 4" xfId="386"/>
    <cellStyle name="警告文本 2" xfId="387"/>
    <cellStyle name="40% - Accent5" xfId="388"/>
    <cellStyle name="警告文本 3" xfId="389"/>
    <cellStyle name="40% - Accent6" xfId="390"/>
    <cellStyle name="40% - 强调文字颜色 1 2" xfId="391"/>
    <cellStyle name="常规 4 3 5" xfId="392"/>
    <cellStyle name="40% - 强调文字颜色 6 2 2 3" xfId="393"/>
    <cellStyle name="40% - 强调文字颜色 1 2 2" xfId="394"/>
    <cellStyle name="40% - 强调文字颜色 1 2 2 2" xfId="395"/>
    <cellStyle name="解释性文本 2 2 5" xfId="396"/>
    <cellStyle name="40% - 强调文字颜色 4 2 3" xfId="397"/>
    <cellStyle name="汇总 2 4" xfId="398"/>
    <cellStyle name="40% - 强调文字颜色 1 2 2 2 2" xfId="399"/>
    <cellStyle name="40% - 强调文字颜色 4 2 4" xfId="400"/>
    <cellStyle name="汇总 2 5" xfId="401"/>
    <cellStyle name="40% - 强调文字颜色 1 2 2 2 3" xfId="402"/>
    <cellStyle name="40% - 强调文字颜色 4 2 5" xfId="403"/>
    <cellStyle name="汇总 2 6" xfId="404"/>
    <cellStyle name="40% - 强调文字颜色 1 2 2 2 4" xfId="405"/>
    <cellStyle name="40% - 强调文字颜色 1 2 2 3" xfId="406"/>
    <cellStyle name="40% - 强调文字颜色 1 2 2 4" xfId="407"/>
    <cellStyle name="好_吹填单价比较（2012.6.17-1）" xfId="408"/>
    <cellStyle name="40% - 强调文字颜色 1 2 2 5" xfId="409"/>
    <cellStyle name="常规 4 3 6" xfId="410"/>
    <cellStyle name="40% - 强调文字颜色 6 2 2 4" xfId="411"/>
    <cellStyle name="40% - 强调文字颜色 1 2 3" xfId="412"/>
    <cellStyle name="40% - 强调文字颜色 1 2 3 3" xfId="413"/>
    <cellStyle name="40% - 强调文字颜色 1 2 3 4" xfId="414"/>
    <cellStyle name="40% - 强调文字颜色 6 2 2 5" xfId="415"/>
    <cellStyle name="40% - 强调文字颜色 1 2 4" xfId="416"/>
    <cellStyle name="40% - 强调文字颜色 1 2 4 3" xfId="417"/>
    <cellStyle name="40% - 强调文字颜色 1 2 5" xfId="418"/>
    <cellStyle name="好_吹填工程（12.6.7）" xfId="419"/>
    <cellStyle name="40% - 强调文字颜色 1 2 5 2" xfId="420"/>
    <cellStyle name="40% - 强调文字颜色 1 2 6" xfId="421"/>
    <cellStyle name="常规 9 2" xfId="422"/>
    <cellStyle name="40% - 强调文字颜色 1 3" xfId="423"/>
    <cellStyle name="常规 6 7" xfId="424"/>
    <cellStyle name="40% - 强调文字颜色 6 2 3 3" xfId="425"/>
    <cellStyle name="常规 9 2 2" xfId="426"/>
    <cellStyle name="40% - 强调文字颜色 1 3 2" xfId="427"/>
    <cellStyle name="常规 6 8" xfId="428"/>
    <cellStyle name="40% - 强调文字颜色 6 2 3 4" xfId="429"/>
    <cellStyle name="常规 9 2 3" xfId="430"/>
    <cellStyle name="40% - 强调文字颜色 1 3 3" xfId="431"/>
    <cellStyle name="常规 9 2 4" xfId="432"/>
    <cellStyle name="40% - 强调文字颜色 1 3 4" xfId="433"/>
    <cellStyle name="常规 9 3" xfId="434"/>
    <cellStyle name="40% - 强调文字颜色 1 4" xfId="435"/>
    <cellStyle name="强调文字颜色 5 2 2 2 2" xfId="436"/>
    <cellStyle name="常规 7 7" xfId="437"/>
    <cellStyle name="40% - 强调文字颜色 6 2 4 3" xfId="438"/>
    <cellStyle name="40% - 强调文字颜色 1 4 2" xfId="439"/>
    <cellStyle name="常规 9 4" xfId="440"/>
    <cellStyle name="40% - 强调文字颜色 1 5" xfId="441"/>
    <cellStyle name="40% - 强调文字颜色 2 2 2 2" xfId="442"/>
    <cellStyle name="常规 2 4 3" xfId="443"/>
    <cellStyle name="40% - 强调文字颜色 2 2 2 2 2" xfId="444"/>
    <cellStyle name="常规 2 4 4" xfId="445"/>
    <cellStyle name="40% - 强调文字颜色 2 2 2 2 3" xfId="446"/>
    <cellStyle name="常规 2 4 5" xfId="447"/>
    <cellStyle name="40% - 强调文字颜色 2 2 2 2 4" xfId="448"/>
    <cellStyle name="60% - 强调文字颜色 5 2" xfId="449"/>
    <cellStyle name="40% - 强调文字颜色 2 2 2 3" xfId="450"/>
    <cellStyle name="常规 2 2 2 2 2 2 2 2 3 2 2 2" xfId="451"/>
    <cellStyle name="60% - 强调文字颜色 5 3" xfId="452"/>
    <cellStyle name="好 2 4 2" xfId="453"/>
    <cellStyle name="40% - 强调文字颜色 5 3 2" xfId="454"/>
    <cellStyle name="40% - 强调文字颜色 2 2 2 4" xfId="455"/>
    <cellStyle name="60% - 强调文字颜色 5 4" xfId="456"/>
    <cellStyle name="好 2 4 3" xfId="457"/>
    <cellStyle name="常规 2 2 2 2 2 2 2 2 2" xfId="458"/>
    <cellStyle name="40% - 强调文字颜色 5 3 3" xfId="459"/>
    <cellStyle name="40% - 强调文字颜色 2 2 2 5" xfId="460"/>
    <cellStyle name="40% - 强调文字颜色 2 2 3 2" xfId="461"/>
    <cellStyle name="60% - 强调文字颜色 6 2" xfId="462"/>
    <cellStyle name="40% - 强调文字颜色 2 2 3 3" xfId="463"/>
    <cellStyle name="好 2 5 2" xfId="464"/>
    <cellStyle name="40% - 强调文字颜色 5 4 2" xfId="465"/>
    <cellStyle name="40% - 强调文字颜色 2 2 3 4" xfId="466"/>
    <cellStyle name="40% - 强调文字颜色 2 2 4 2" xfId="467"/>
    <cellStyle name="40% - 强调文字颜色 2 2 4 3" xfId="468"/>
    <cellStyle name="40% - 强调文字颜色 2 2 5" xfId="469"/>
    <cellStyle name="40% - 强调文字颜色 2 2 5 2" xfId="470"/>
    <cellStyle name="40% - 强调文字颜色 2 2 6" xfId="471"/>
    <cellStyle name="40% - 强调文字颜色 2 3 4" xfId="472"/>
    <cellStyle name="60% - 强调文字颜色 4 2 2 2 3" xfId="473"/>
    <cellStyle name="40% - 强调文字颜色 3 2 2" xfId="474"/>
    <cellStyle name="40% - 强调文字颜色 3 2 4" xfId="475"/>
    <cellStyle name="40% - 强调文字颜色 3 2 2 2" xfId="476"/>
    <cellStyle name="40% - 强调文字颜色 3 2 4 2" xfId="477"/>
    <cellStyle name="40% - 强调文字颜色 3 2 2 2 2" xfId="478"/>
    <cellStyle name="40% - 强调文字颜色 3 2 4 3" xfId="479"/>
    <cellStyle name="40% - 强调文字颜色 3 2 2 2 3" xfId="480"/>
    <cellStyle name="40% - 强调文字颜色 3 2 2 2 4" xfId="481"/>
    <cellStyle name="40% - 强调文字颜色 3 2 5" xfId="482"/>
    <cellStyle name="40% - 强调文字颜色 3 2 2 3" xfId="483"/>
    <cellStyle name="40% - 强调文字颜色 3 2 6" xfId="484"/>
    <cellStyle name="40% - 强调文字颜色 3 2 2 4" xfId="485"/>
    <cellStyle name="60% - 强调文字颜色 4 2 2 2 4" xfId="486"/>
    <cellStyle name="40% - 强调文字颜色 3 2 3" xfId="487"/>
    <cellStyle name="常规 27" xfId="488"/>
    <cellStyle name="40% - 强调文字颜色 3 3 4" xfId="489"/>
    <cellStyle name="40% - 强调文字颜色 3 2 3 2" xfId="490"/>
    <cellStyle name="40% - 强调文字颜色 3 2 3 3" xfId="491"/>
    <cellStyle name="40% - 强调文字颜色 3 2 3 4" xfId="492"/>
    <cellStyle name="链接单元格 2 6" xfId="493"/>
    <cellStyle name="40% - 强调文字颜色 3 2 5 2" xfId="494"/>
    <cellStyle name="40% - 强调文字颜色 3 3 2" xfId="495"/>
    <cellStyle name="40% - 强调文字颜色 3 4" xfId="496"/>
    <cellStyle name="40% - 强调文字颜色 3 4 2" xfId="497"/>
    <cellStyle name="40% - 强调文字颜色 3 5" xfId="498"/>
    <cellStyle name="解释性文本 2 2 4" xfId="499"/>
    <cellStyle name="40% - 强调文字颜色 4 2 2" xfId="500"/>
    <cellStyle name="40% - 强调文字颜色 4 2 2 2" xfId="501"/>
    <cellStyle name="检查单元格 2 2 2" xfId="502"/>
    <cellStyle name="60% - 强调文字颜色 4 3 3" xfId="503"/>
    <cellStyle name="强调文字颜色 3 3 4" xfId="504"/>
    <cellStyle name="40% - 强调文字颜色 5 2 2 3" xfId="505"/>
    <cellStyle name="40% - 强调文字颜色 4 2 2 2 2" xfId="506"/>
    <cellStyle name="注释 4 2" xfId="507"/>
    <cellStyle name="检查单元格 2 2 3" xfId="508"/>
    <cellStyle name="60% - 强调文字颜色 4 3 4" xfId="509"/>
    <cellStyle name="40% - 强调文字颜色 5 2 2 4" xfId="510"/>
    <cellStyle name="40% - 强调文字颜色 4 2 2 2 3" xfId="511"/>
    <cellStyle name="40% - 强调文字颜色 5 2 2 5" xfId="512"/>
    <cellStyle name="40% - 强调文字颜色 4 2 2 2 4" xfId="513"/>
    <cellStyle name="40% - 强调文字颜色 4 2 2 3" xfId="514"/>
    <cellStyle name="40% - 强调文字颜色 4 2 2 4" xfId="515"/>
    <cellStyle name="40% - 强调文字颜色 4 2 2 5" xfId="516"/>
    <cellStyle name="常规 2 2 3 4" xfId="517"/>
    <cellStyle name="40% - 强调文字颜色 4 2 4 2" xfId="518"/>
    <cellStyle name="常规 2 2 3 5" xfId="519"/>
    <cellStyle name="40% - 强调文字颜色 4 2 4 3" xfId="520"/>
    <cellStyle name="链接单元格 2 4 3" xfId="521"/>
    <cellStyle name="40% - 强调文字颜色 6 2 5" xfId="522"/>
    <cellStyle name="常规 2 2 4 4" xfId="523"/>
    <cellStyle name="40% - 强调文字颜色 4 2 5 2" xfId="524"/>
    <cellStyle name="40% - 强调文字颜色 4 2 6" xfId="525"/>
    <cellStyle name="40% - 强调文字颜色 4 3" xfId="526"/>
    <cellStyle name="60% - 强调文字颜色 5 2 2 2 2" xfId="527"/>
    <cellStyle name="好 2 3" xfId="528"/>
    <cellStyle name="40% - 强调文字颜色 5 2" xfId="529"/>
    <cellStyle name="60% - 强调文字颜色 4 3 2" xfId="530"/>
    <cellStyle name="强调文字颜色 3 3 3" xfId="531"/>
    <cellStyle name="40% - 强调文字颜色 5 2 2 2" xfId="532"/>
    <cellStyle name="差 2 2 2 4" xfId="533"/>
    <cellStyle name="40% - 强调文字颜色 5 2 2 2 2" xfId="534"/>
    <cellStyle name="标题 2 2 2" xfId="535"/>
    <cellStyle name="40% - 强调文字颜色 5 2 2 2 3" xfId="536"/>
    <cellStyle name="标题 2 2 3" xfId="537"/>
    <cellStyle name="40% - 强调文字颜色 5 2 2 2 4" xfId="538"/>
    <cellStyle name="60% - 强调文字颜色 4 4" xfId="539"/>
    <cellStyle name="好 2 3 3" xfId="540"/>
    <cellStyle name="40% - 强调文字颜色 5 2 3" xfId="541"/>
    <cellStyle name="60% - 强调文字颜色 4 5" xfId="542"/>
    <cellStyle name="好 2 3 4" xfId="543"/>
    <cellStyle name="40% - 强调文字颜色 5 2 4" xfId="544"/>
    <cellStyle name="常规 3 2 3 4" xfId="545"/>
    <cellStyle name="40% - 强调文字颜色 5 2 4 2" xfId="546"/>
    <cellStyle name="40% - 强调文字颜色 5 2 4 3" xfId="547"/>
    <cellStyle name="40% - 强调文字颜色 5 2 5" xfId="548"/>
    <cellStyle name="常规 3 2 4 4" xfId="549"/>
    <cellStyle name="40% - 强调文字颜色 5 2 5 2" xfId="550"/>
    <cellStyle name="40% - 强调文字颜色 5 2 6" xfId="551"/>
    <cellStyle name="60% - 强调文字颜色 5 2 2 2 3" xfId="552"/>
    <cellStyle name="好 2 4" xfId="553"/>
    <cellStyle name="40% - 强调文字颜色 5 3" xfId="554"/>
    <cellStyle name="60% - 强调文字颜色 5 5" xfId="555"/>
    <cellStyle name="常规 2 2 2 2 2 2 2 2 3" xfId="556"/>
    <cellStyle name="40% - 强调文字颜色 5 3 4" xfId="557"/>
    <cellStyle name="好 3 3" xfId="558"/>
    <cellStyle name="40% - 强调文字颜色 6 2" xfId="559"/>
    <cellStyle name="40% - 强调文字颜色 6 2 2" xfId="560"/>
    <cellStyle name="60% - 强调文字颜色 2 2 6" xfId="561"/>
    <cellStyle name="常规 4 3 4" xfId="562"/>
    <cellStyle name="40% - 强调文字颜色 6 2 2 2" xfId="563"/>
    <cellStyle name="40% - 强调文字颜色 6 2 2 2 2" xfId="564"/>
    <cellStyle name="40% - 强调文字颜色 6 2 2 2 3" xfId="565"/>
    <cellStyle name="40% - 强调文字颜色 6 2 2 2 4" xfId="566"/>
    <cellStyle name="40% - 强调文字颜色 6 2 3" xfId="567"/>
    <cellStyle name="常规 6 6" xfId="568"/>
    <cellStyle name="常规 4 4 4" xfId="569"/>
    <cellStyle name="40% - 强调文字颜色 6 2 3 2" xfId="570"/>
    <cellStyle name="链接单元格 2 4 2" xfId="571"/>
    <cellStyle name="40% - 强调文字颜色 6 2 4" xfId="572"/>
    <cellStyle name="常规 7 6" xfId="573"/>
    <cellStyle name="常规 4 5 4" xfId="574"/>
    <cellStyle name="Output" xfId="575"/>
    <cellStyle name="40% - 强调文字颜色 6 2 4 2" xfId="576"/>
    <cellStyle name="常规 8 6" xfId="577"/>
    <cellStyle name="40% - 强调文字颜色 6 2 5 2" xfId="578"/>
    <cellStyle name="40% - 强调文字颜色 6 2 6" xfId="579"/>
    <cellStyle name="好 3 4" xfId="580"/>
    <cellStyle name="40% - 强调文字颜色 6 3" xfId="581"/>
    <cellStyle name="40% - 强调文字颜色 6 3 2" xfId="582"/>
    <cellStyle name="常规 2 2 2 2 2 2 3 2 2" xfId="583"/>
    <cellStyle name="40% - 强调文字颜色 6 3 3" xfId="584"/>
    <cellStyle name="链接单元格 2 5 2" xfId="585"/>
    <cellStyle name="常规 2 2 2 2 2 2 3 2 3" xfId="586"/>
    <cellStyle name="40% - 强调文字颜色 6 3 4" xfId="587"/>
    <cellStyle name="60% - Accent1" xfId="588"/>
    <cellStyle name="60% - Accent2" xfId="589"/>
    <cellStyle name="60% - Accent3" xfId="590"/>
    <cellStyle name="60% - Accent4" xfId="591"/>
    <cellStyle name="强调文字颜色 4 2" xfId="592"/>
    <cellStyle name="60% - Accent5" xfId="593"/>
    <cellStyle name="强调文字颜色 4 3" xfId="594"/>
    <cellStyle name="60% - Accent6" xfId="595"/>
    <cellStyle name="60% - 强调文字颜色 1 2 2 2 2" xfId="596"/>
    <cellStyle name="常规 3 2 4 2" xfId="597"/>
    <cellStyle name="60% - 强调文字颜色 1 2 2 2 3" xfId="598"/>
    <cellStyle name="常规 3 2 4 3" xfId="599"/>
    <cellStyle name="60% - 强调文字颜色 1 2 2 2 4" xfId="600"/>
    <cellStyle name="60% - 强调文字颜色 5 2 2" xfId="601"/>
    <cellStyle name="60% - 强调文字颜色 1 2 2 4" xfId="602"/>
    <cellStyle name="60% - 强调文字颜色 5 2 3" xfId="603"/>
    <cellStyle name="60% - 强调文字颜色 1 2 2 5" xfId="604"/>
    <cellStyle name="60% - 强调文字颜色 5 2 3 4" xfId="605"/>
    <cellStyle name="60% - 强调文字颜色 1 2 3" xfId="606"/>
    <cellStyle name="60% - 强调文字颜色 1 2 3 2" xfId="607"/>
    <cellStyle name="60% - 强调文字颜色 1 2 3 3" xfId="608"/>
    <cellStyle name="60% - 强调文字颜色 5 3 2" xfId="609"/>
    <cellStyle name="60% - 强调文字颜色 1 2 3 4" xfId="610"/>
    <cellStyle name="警告文本 2 5" xfId="611"/>
    <cellStyle name="60% - 强调文字颜色 1 2 4 2" xfId="612"/>
    <cellStyle name="警告文本 2 6" xfId="613"/>
    <cellStyle name="60% - 强调文字颜色 1 2 4 3" xfId="614"/>
    <cellStyle name="60% - 强调文字颜色 1 2 5 2" xfId="615"/>
    <cellStyle name="60% - 强调文字颜色 5 2 4 3" xfId="616"/>
    <cellStyle name="60% - 强调文字颜色 1 3 2" xfId="617"/>
    <cellStyle name="60% - 强调文字颜色 1 3 3" xfId="618"/>
    <cellStyle name="60% - 强调文字颜色 1 4 2" xfId="619"/>
    <cellStyle name="60% - 强调文字颜色 2 2 2 2 2" xfId="620"/>
    <cellStyle name="60% - 强调文字颜色 2 2 2 2 3" xfId="621"/>
    <cellStyle name="60% - 强调文字颜色 2 2 2 2 4" xfId="622"/>
    <cellStyle name="60% - 强调文字颜色 2 2 3" xfId="623"/>
    <cellStyle name="60% - 强调文字颜色 2 2 4" xfId="624"/>
    <cellStyle name="60% - 强调文字颜色 2 2 4 2" xfId="625"/>
    <cellStyle name="60% - 强调文字颜色 3 3 4" xfId="626"/>
    <cellStyle name="60% - 强调文字颜色 2 2 4 3" xfId="627"/>
    <cellStyle name="60% - 强调文字颜色 2 2 5" xfId="628"/>
    <cellStyle name="60% - 强调文字颜色 2 2 5 2" xfId="629"/>
    <cellStyle name="注释 2" xfId="630"/>
    <cellStyle name="60% - 强调文字颜色 2 3 2" xfId="631"/>
    <cellStyle name="注释 3" xfId="632"/>
    <cellStyle name="60% - 强调文字颜色 2 3 3" xfId="633"/>
    <cellStyle name="注释 4" xfId="634"/>
    <cellStyle name="60% - 强调文字颜色 2 3 4" xfId="635"/>
    <cellStyle name="60% - 强调文字颜色 2 4 2" xfId="636"/>
    <cellStyle name="60% - 强调文字颜色 3 3 3" xfId="637"/>
    <cellStyle name="60% - 强调文字颜色 3 4 2" xfId="638"/>
    <cellStyle name="60% - 强调文字颜色 3 5" xfId="639"/>
    <cellStyle name="注释 3 4" xfId="640"/>
    <cellStyle name="60% - 强调文字颜色 4 2 6" xfId="641"/>
    <cellStyle name="常规 6 3 4" xfId="642"/>
    <cellStyle name="60% - 强调文字颜色 4 2 2 2 2" xfId="643"/>
    <cellStyle name="常规 2 2 2 2 2 2 3 3 2" xfId="644"/>
    <cellStyle name="60% - 强调文字颜色 4 2 2 3" xfId="645"/>
    <cellStyle name="60% - 强调文字颜色 4 2 2 4" xfId="646"/>
    <cellStyle name="60% - 强调文字颜色 4 2 3 2" xfId="647"/>
    <cellStyle name="60% - 强调文字颜色 4 2 3 3" xfId="648"/>
    <cellStyle name="60% - 强调文字颜色 4 2 3 4" xfId="649"/>
    <cellStyle name="注释 3 2" xfId="650"/>
    <cellStyle name="60% - 强调文字颜色 4 2 4" xfId="651"/>
    <cellStyle name="注释 3 3" xfId="652"/>
    <cellStyle name="60% - 强调文字颜色 4 2 5" xfId="653"/>
    <cellStyle name="60% - 强调文字颜色 4 2 5 2" xfId="654"/>
    <cellStyle name="60% - 强调文字颜色 5 2 3 2" xfId="655"/>
    <cellStyle name="60% - 强调文字颜色 5 2 4" xfId="656"/>
    <cellStyle name="60% - 强调文字颜色 5 2 4 2" xfId="657"/>
    <cellStyle name="解释性文本 2 2 2" xfId="658"/>
    <cellStyle name="60% - 强调文字颜色 5 2 5" xfId="659"/>
    <cellStyle name="解释性文本 2 2 3" xfId="660"/>
    <cellStyle name="60% - 强调文字颜色 5 2 6" xfId="661"/>
    <cellStyle name="60% - 强调文字颜色 5 3 3" xfId="662"/>
    <cellStyle name="60% - 强调文字颜色 5 3 4" xfId="663"/>
    <cellStyle name="60% - 强调文字颜色 6 2 2" xfId="664"/>
    <cellStyle name="60% - 强调文字颜色 6 2 2 2" xfId="665"/>
    <cellStyle name="60% - 强调文字颜色 6 2 2 2 3" xfId="666"/>
    <cellStyle name="60% - 强调文字颜色 6 2 2 2 4" xfId="667"/>
    <cellStyle name="60% - 强调文字颜色 6 2 2 3" xfId="668"/>
    <cellStyle name="60% - 强调文字颜色 6 2 2 4" xfId="669"/>
    <cellStyle name="60% - 强调文字颜色 6 2 2 5" xfId="670"/>
    <cellStyle name="60% - 强调文字颜色 6 2 3" xfId="671"/>
    <cellStyle name="60% - 强调文字颜色 6 2 3 2" xfId="672"/>
    <cellStyle name="60% - 强调文字颜色 6 2 3 3" xfId="673"/>
    <cellStyle name="60% - 强调文字颜色 6 2 3 4" xfId="674"/>
    <cellStyle name="60% - 强调文字颜色 6 2 4" xfId="675"/>
    <cellStyle name="60% - 强调文字颜色 6 2 4 2" xfId="676"/>
    <cellStyle name="60% - 强调文字颜色 6 2 4 3" xfId="677"/>
    <cellStyle name="60% - 强调文字颜色 6 2 5" xfId="678"/>
    <cellStyle name="60% - 强调文字颜色 6 2 5 2" xfId="679"/>
    <cellStyle name="60% - 强调文字颜色 6 2 6" xfId="680"/>
    <cellStyle name="60% - 强调文字颜色 6 3" xfId="681"/>
    <cellStyle name="60% - 强调文字颜色 6 3 2" xfId="682"/>
    <cellStyle name="60% - 强调文字颜色 6 3 3" xfId="683"/>
    <cellStyle name="60% - 强调文字颜色 6 3 4" xfId="684"/>
    <cellStyle name="60% - 强调文字颜色 6 4" xfId="685"/>
    <cellStyle name="60% - 强调文字颜色 6 4 2" xfId="686"/>
    <cellStyle name="60% - 强调文字颜色 6 5" xfId="687"/>
    <cellStyle name="Accent1" xfId="688"/>
    <cellStyle name="Accent2" xfId="689"/>
    <cellStyle name="强调文字颜色 6 4 2" xfId="690"/>
    <cellStyle name="Accent3" xfId="691"/>
    <cellStyle name="常规 2 2 2 2 2 2 2 4 2 2" xfId="692"/>
    <cellStyle name="Accent4" xfId="693"/>
    <cellStyle name="Accent5" xfId="694"/>
    <cellStyle name="Accent6" xfId="695"/>
    <cellStyle name="Bad" xfId="696"/>
    <cellStyle name="Calculation" xfId="697"/>
    <cellStyle name="Check Cell" xfId="698"/>
    <cellStyle name="强调文字颜色 4 3 4" xfId="699"/>
    <cellStyle name="Explanatory Text" xfId="700"/>
    <cellStyle name="Good" xfId="701"/>
    <cellStyle name="Heading 1" xfId="702"/>
    <cellStyle name="Heading 2" xfId="703"/>
    <cellStyle name="Heading 3" xfId="704"/>
    <cellStyle name="Heading 4" xfId="705"/>
    <cellStyle name="Input" xfId="706"/>
    <cellStyle name="Linked Cell" xfId="707"/>
    <cellStyle name="Neutral" xfId="708"/>
    <cellStyle name="Note" xfId="709"/>
    <cellStyle name="常规 3 3 4" xfId="710"/>
    <cellStyle name="Title" xfId="711"/>
    <cellStyle name="Total" xfId="712"/>
    <cellStyle name="好_吹填（2012.7.12-折扣管线）-严改" xfId="713"/>
    <cellStyle name="Warning Text" xfId="714"/>
    <cellStyle name="百分比 2" xfId="715"/>
    <cellStyle name="百分比 2 2" xfId="716"/>
    <cellStyle name="百分比 2 2 2" xfId="717"/>
    <cellStyle name="百分比 2 2 2 2" xfId="718"/>
    <cellStyle name="百分比 2 2 2 2 2" xfId="719"/>
    <cellStyle name="警告文本 2 2" xfId="720"/>
    <cellStyle name="百分比 2 2 2 2 3" xfId="721"/>
    <cellStyle name="警告文本 2 3" xfId="722"/>
    <cellStyle name="百分比 2 2 2 2 4" xfId="723"/>
    <cellStyle name="百分比 2 2 2 3" xfId="724"/>
    <cellStyle name="百分比 2 2 2 3 2" xfId="725"/>
    <cellStyle name="警告文本 3 2" xfId="726"/>
    <cellStyle name="百分比 2 2 2 3 3" xfId="727"/>
    <cellStyle name="警告文本 3 3" xfId="728"/>
    <cellStyle name="百分比 2 2 2 3 4" xfId="729"/>
    <cellStyle name="百分比 2 2 2 4" xfId="730"/>
    <cellStyle name="百分比 2 2 2 5" xfId="731"/>
    <cellStyle name="百分比 2 2 2 6" xfId="732"/>
    <cellStyle name="百分比 2 2 3" xfId="733"/>
    <cellStyle name="百分比 2 2 3 2" xfId="734"/>
    <cellStyle name="好_调遣" xfId="735"/>
    <cellStyle name="百分比 2 2 3 3" xfId="736"/>
    <cellStyle name="百分比 2 2 3 4" xfId="737"/>
    <cellStyle name="百分比 2 2 4" xfId="738"/>
    <cellStyle name="常规 2 2 2 2 2 4" xfId="739"/>
    <cellStyle name="百分比 2 2 4 2" xfId="740"/>
    <cellStyle name="常规 2 2 2 2 2 5" xfId="741"/>
    <cellStyle name="百分比 2 2 4 3" xfId="742"/>
    <cellStyle name="常规 2 2 2 2 2 6" xfId="743"/>
    <cellStyle name="百分比 2 2 4 4" xfId="744"/>
    <cellStyle name="百分比 2 2 5" xfId="745"/>
    <cellStyle name="百分比 2 2 6" xfId="746"/>
    <cellStyle name="百分比 2 2 7" xfId="747"/>
    <cellStyle name="百分比 2 3" xfId="748"/>
    <cellStyle name="百分比 2 3 2" xfId="749"/>
    <cellStyle name="常规 2 2 2 2 4 2 2 2 2" xfId="750"/>
    <cellStyle name="百分比 2 3 3" xfId="751"/>
    <cellStyle name="百分比 2 3 4" xfId="752"/>
    <cellStyle name="差 2 4 2" xfId="753"/>
    <cellStyle name="百分比 2 4" xfId="754"/>
    <cellStyle name="百分比 2 4 2" xfId="755"/>
    <cellStyle name="差 2 4 3" xfId="756"/>
    <cellStyle name="百分比 2 5" xfId="757"/>
    <cellStyle name="标题 1 2" xfId="758"/>
    <cellStyle name="强调文字颜色 3 2 3 3" xfId="759"/>
    <cellStyle name="标题 1 2 2" xfId="760"/>
    <cellStyle name="标题 1 2 2 2" xfId="761"/>
    <cellStyle name="标题 1 2 2 2 2" xfId="762"/>
    <cellStyle name="标题 1 2 2 2 3" xfId="763"/>
    <cellStyle name="标题 3 2 4 2" xfId="764"/>
    <cellStyle name="标题 1 2 2 2 4" xfId="765"/>
    <cellStyle name="计算 2 3 2" xfId="766"/>
    <cellStyle name="标题 1 2 2 3" xfId="767"/>
    <cellStyle name="计算 2 3 4" xfId="768"/>
    <cellStyle name="标题 1 2 2 5" xfId="769"/>
    <cellStyle name="强调文字颜色 3 2 3 4" xfId="770"/>
    <cellStyle name="标题 1 2 3" xfId="771"/>
    <cellStyle name="标题 1 2 3 2" xfId="772"/>
    <cellStyle name="计算 2 4 2" xfId="773"/>
    <cellStyle name="标题 1 2 3 3" xfId="774"/>
    <cellStyle name="计算 2 4 3" xfId="775"/>
    <cellStyle name="好_3-基坑挖泥（13m3抓斗）" xfId="776"/>
    <cellStyle name="标题 1 2 3 4" xfId="777"/>
    <cellStyle name="标题 1 2 4" xfId="778"/>
    <cellStyle name="标题 1 2 4 2" xfId="779"/>
    <cellStyle name="计算 2 5 2" xfId="780"/>
    <cellStyle name="标题 1 2 4 3" xfId="781"/>
    <cellStyle name="标题 1 2 5" xfId="782"/>
    <cellStyle name="标题 1 2 5 2" xfId="783"/>
    <cellStyle name="标题 1 2 6" xfId="784"/>
    <cellStyle name="标题 1 3" xfId="785"/>
    <cellStyle name="强调文字颜色 3 2 4 3" xfId="786"/>
    <cellStyle name="标题 1 3 2" xfId="787"/>
    <cellStyle name="标题 1 3 3" xfId="788"/>
    <cellStyle name="标题 1 3 4" xfId="789"/>
    <cellStyle name="标题 1 4" xfId="790"/>
    <cellStyle name="标题 1 4 2" xfId="791"/>
    <cellStyle name="标题 1 5" xfId="792"/>
    <cellStyle name="标题 2 2" xfId="793"/>
    <cellStyle name="标题 2 2 2 2" xfId="794"/>
    <cellStyle name="标题 2 2 2 2 2" xfId="795"/>
    <cellStyle name="标题 2 2 2 2 3" xfId="796"/>
    <cellStyle name="标题 2 2 2 2 4" xfId="797"/>
    <cellStyle name="标题 2 2 2 3" xfId="798"/>
    <cellStyle name="标题 2 2 2 4" xfId="799"/>
    <cellStyle name="标题 2 2 2 5" xfId="800"/>
    <cellStyle name="标题 2 2 3 2" xfId="801"/>
    <cellStyle name="标题 2 2 3 3" xfId="802"/>
    <cellStyle name="标题 2 2 3 4" xfId="803"/>
    <cellStyle name="标题 2 2 4" xfId="804"/>
    <cellStyle name="标题 2 2 4 2" xfId="805"/>
    <cellStyle name="标题 2 2 4 3" xfId="806"/>
    <cellStyle name="标题 2 2 5" xfId="807"/>
    <cellStyle name="标题 2 2 5 2" xfId="808"/>
    <cellStyle name="标题 2 2 6" xfId="809"/>
    <cellStyle name="标题 2 3" xfId="810"/>
    <cellStyle name="标题 2 3 2" xfId="811"/>
    <cellStyle name="标题 2 3 3" xfId="812"/>
    <cellStyle name="标题 2 3 4" xfId="813"/>
    <cellStyle name="标题 2 4" xfId="814"/>
    <cellStyle name="标题 2 4 2" xfId="815"/>
    <cellStyle name="标题 2 5" xfId="816"/>
    <cellStyle name="标题 3 2" xfId="817"/>
    <cellStyle name="好 5" xfId="818"/>
    <cellStyle name="标题 3 2 2" xfId="819"/>
    <cellStyle name="标题 3 2 2 2" xfId="820"/>
    <cellStyle name="标题 3 2 2 2 2" xfId="821"/>
    <cellStyle name="标题 3 2 2 2 3" xfId="822"/>
    <cellStyle name="标题 3 2 2 2 4" xfId="823"/>
    <cellStyle name="标题 3 2 2 3" xfId="824"/>
    <cellStyle name="标题 3 2 2 4" xfId="825"/>
    <cellStyle name="标题 3 2 3" xfId="826"/>
    <cellStyle name="标题 3 2 3 2" xfId="827"/>
    <cellStyle name="标题 3 2 3 3" xfId="828"/>
    <cellStyle name="标题 3 2 3 4" xfId="829"/>
    <cellStyle name="标题 3 2 4" xfId="830"/>
    <cellStyle name="标题 3 2 4 3" xfId="831"/>
    <cellStyle name="标题 3 2 5" xfId="832"/>
    <cellStyle name="标题 3 2 5 2" xfId="833"/>
    <cellStyle name="标题 3 2 6" xfId="834"/>
    <cellStyle name="标题 3 3" xfId="835"/>
    <cellStyle name="标题 3 3 2" xfId="836"/>
    <cellStyle name="标题 3 3 3" xfId="837"/>
    <cellStyle name="标题 3 3 4" xfId="838"/>
    <cellStyle name="标题 3 4" xfId="839"/>
    <cellStyle name="标题 3 4 2" xfId="840"/>
    <cellStyle name="标题 3 5" xfId="841"/>
    <cellStyle name="标题 4 2" xfId="842"/>
    <cellStyle name="标题 4 2 2" xfId="843"/>
    <cellStyle name="强调文字颜色 1 3 4" xfId="844"/>
    <cellStyle name="标题 4 2 2 2" xfId="845"/>
    <cellStyle name="强调文字颜色 3 2 5" xfId="846"/>
    <cellStyle name="标题 4 2 2 2 2" xfId="847"/>
    <cellStyle name="强调文字颜色 3 2 6" xfId="848"/>
    <cellStyle name="标题 4 2 2 2 3" xfId="849"/>
    <cellStyle name="标题 4 2 2 2 4" xfId="850"/>
    <cellStyle name="标题 4 2 2 3" xfId="851"/>
    <cellStyle name="标题 4 2 2 4" xfId="852"/>
    <cellStyle name="标题 4 2 2 5" xfId="853"/>
    <cellStyle name="标题 4 2 3" xfId="854"/>
    <cellStyle name="标题 4 2 3 2" xfId="855"/>
    <cellStyle name="标题 4 2 3 3" xfId="856"/>
    <cellStyle name="标题 4 2 3 4" xfId="857"/>
    <cellStyle name="标题 4 2 4" xfId="858"/>
    <cellStyle name="标题 4 2 4 2" xfId="859"/>
    <cellStyle name="标题 4 2 4 3" xfId="860"/>
    <cellStyle name="标题 4 2 5" xfId="861"/>
    <cellStyle name="标题 4 2 5 2" xfId="862"/>
    <cellStyle name="标题 4 2 6" xfId="863"/>
    <cellStyle name="标题 4 3" xfId="864"/>
    <cellStyle name="标题 4 3 2" xfId="865"/>
    <cellStyle name="标题 4 3 3" xfId="866"/>
    <cellStyle name="标题 4 3 4" xfId="867"/>
    <cellStyle name="标题 4 4" xfId="868"/>
    <cellStyle name="标题 4 4 2" xfId="869"/>
    <cellStyle name="标题 4 5" xfId="870"/>
    <cellStyle name="标题 5" xfId="871"/>
    <cellStyle name="标题 5 2" xfId="872"/>
    <cellStyle name="标题 5 2 2" xfId="873"/>
    <cellStyle name="常规 2 3 5" xfId="874"/>
    <cellStyle name="标题 5 2 2 2" xfId="875"/>
    <cellStyle name="常规 2 3 6" xfId="876"/>
    <cellStyle name="标题 5 2 2 3" xfId="877"/>
    <cellStyle name="常规 2 3 7" xfId="878"/>
    <cellStyle name="标题 5 2 2 4" xfId="879"/>
    <cellStyle name="标题 5 2 3" xfId="880"/>
    <cellStyle name="标题 5 2 4" xfId="881"/>
    <cellStyle name="差_调遣" xfId="882"/>
    <cellStyle name="标题 5 2 5" xfId="883"/>
    <cellStyle name="标题 5 3" xfId="884"/>
    <cellStyle name="标题 5 4" xfId="885"/>
    <cellStyle name="标题 5 4 2" xfId="886"/>
    <cellStyle name="标题 5 4 3" xfId="887"/>
    <cellStyle name="标题 5 5" xfId="888"/>
    <cellStyle name="标题 5 5 2" xfId="889"/>
    <cellStyle name="标题 5 6" xfId="890"/>
    <cellStyle name="标题 6" xfId="891"/>
    <cellStyle name="标题 6 2" xfId="892"/>
    <cellStyle name="标题 6 3" xfId="893"/>
    <cellStyle name="标题 6 4" xfId="894"/>
    <cellStyle name="标题 7" xfId="895"/>
    <cellStyle name="标题 7 2" xfId="896"/>
    <cellStyle name="标题 8" xfId="897"/>
    <cellStyle name="解释性文本 5" xfId="898"/>
    <cellStyle name="差 2" xfId="899"/>
    <cellStyle name="差 2 2" xfId="900"/>
    <cellStyle name="差 2 2 2" xfId="901"/>
    <cellStyle name="差 2 2 2 2" xfId="902"/>
    <cellStyle name="差 2 2 2 3" xfId="903"/>
    <cellStyle name="差 2 2 3" xfId="904"/>
    <cellStyle name="差 2 2 4" xfId="905"/>
    <cellStyle name="差 2 2 5" xfId="906"/>
    <cellStyle name="差 2 3" xfId="907"/>
    <cellStyle name="差 2 3 3" xfId="908"/>
    <cellStyle name="差 2 3 4" xfId="909"/>
    <cellStyle name="差 2 4" xfId="910"/>
    <cellStyle name="差 2 5" xfId="911"/>
    <cellStyle name="差 2 5 2" xfId="912"/>
    <cellStyle name="差 2 6" xfId="913"/>
    <cellStyle name="差 3" xfId="914"/>
    <cellStyle name="差 3 2" xfId="915"/>
    <cellStyle name="差 3 3" xfId="916"/>
    <cellStyle name="差 3 4" xfId="917"/>
    <cellStyle name="差 4" xfId="918"/>
    <cellStyle name="差 4 2" xfId="919"/>
    <cellStyle name="差 5" xfId="920"/>
    <cellStyle name="差_3-基坑挖泥（13m3抓斗）" xfId="921"/>
    <cellStyle name="差_清礁（水工）" xfId="922"/>
    <cellStyle name="差_上海临港新城" xfId="923"/>
    <cellStyle name="差_疏浚航道1" xfId="924"/>
    <cellStyle name="差_条帚门航道助航工程预算汇总表（10.3.17）" xfId="925"/>
    <cellStyle name="差_镇海概算11.6.13" xfId="926"/>
    <cellStyle name="差_舟山邮轮11.5.3" xfId="927"/>
    <cellStyle name="好 4 2" xfId="928"/>
    <cellStyle name="常规 12" xfId="929"/>
    <cellStyle name="常规 13" xfId="930"/>
    <cellStyle name="常规 2" xfId="931"/>
    <cellStyle name="常规 2 2" xfId="932"/>
    <cellStyle name="输出 2 3 4" xfId="933"/>
    <cellStyle name="常规 2 2 2" xfId="934"/>
    <cellStyle name="常规 2 2 2 2" xfId="935"/>
    <cellStyle name="常规 2 2 2 2 2" xfId="936"/>
    <cellStyle name="常规 2 2 2 2 2 2" xfId="937"/>
    <cellStyle name="注释 2 2 4" xfId="938"/>
    <cellStyle name="常规 2 2 2 2 2 2 2" xfId="939"/>
    <cellStyle name="常规 2 2 2 2 2 2 2 2" xfId="940"/>
    <cellStyle name="常规 3 3 2 4" xfId="941"/>
    <cellStyle name="常规 2 2 2 2 2 2 2 2 2 2" xfId="942"/>
    <cellStyle name="常规 2 2 2 2 2 2 2 2 2 2 2" xfId="943"/>
    <cellStyle name="常规 2 2 2 2 2 2 2 2 2 2 2 2" xfId="944"/>
    <cellStyle name="常规 2 2 2 2 2 2 2 2 2 2 2 2 2 2" xfId="945"/>
    <cellStyle name="常规 2 2 2 2 2 2 2 2 2 2 2 3" xfId="946"/>
    <cellStyle name="常规 2 2 2 2 2 2 2 2 2 2 3" xfId="947"/>
    <cellStyle name="常规 2 2 2 2 2 2 2 2 2 2 3 2" xfId="948"/>
    <cellStyle name="常规 2 2 2 2 2 2 2 2 2 3" xfId="949"/>
    <cellStyle name="常规 2 2 2 2 2 2 2 2 2 3 2" xfId="950"/>
    <cellStyle name="链接单元格 3 3" xfId="951"/>
    <cellStyle name="常规 2 2 2 2 2 2 2 2 2 3 2 2" xfId="952"/>
    <cellStyle name="常规 2 2 2 2 2 2 2 2 2 4" xfId="953"/>
    <cellStyle name="常规 3 3 3 4" xfId="954"/>
    <cellStyle name="常规 2 2 2 2 2 2 2 2 3 2" xfId="955"/>
    <cellStyle name="常规 2 2 2 2 2 2 2 2 3 2 2" xfId="956"/>
    <cellStyle name="常规 2 2 2 2 2 2 2 2 3 3" xfId="957"/>
    <cellStyle name="常规 2 2 2 2 2 2 2 2 4" xfId="958"/>
    <cellStyle name="常规 2 2 2 2 2 2 2 2 4 2" xfId="959"/>
    <cellStyle name="常规 2 2 2 2 2 2 2 3" xfId="960"/>
    <cellStyle name="常规 2 2 2 2 2 2 2 3 2" xfId="961"/>
    <cellStyle name="常规 2 2 2 2 2 2 2 3 2 2" xfId="962"/>
    <cellStyle name="常规 2 2 2 2 2 2 2 3 2 2 2" xfId="963"/>
    <cellStyle name="常规 2 2 2 2 2 2 2 3 2 2 2 2" xfId="964"/>
    <cellStyle name="常规 2 2 2 2 2 2 2 3 2 3" xfId="965"/>
    <cellStyle name="常规 2 2 2 2 2 2 2 3 3" xfId="966"/>
    <cellStyle name="常规 2 2 2 2 2 2 2 3 3 2" xfId="967"/>
    <cellStyle name="常规 2 2 2 2 2 2 2 4" xfId="968"/>
    <cellStyle name="常规 2 2 2 2 2 2 2 4 2" xfId="969"/>
    <cellStyle name="常规 2 2 2 2 2 2 2 5" xfId="970"/>
    <cellStyle name="注释 2 2 5" xfId="971"/>
    <cellStyle name="常规 2 2 2 2 2 2 3" xfId="972"/>
    <cellStyle name="常规 2 2 2 2 2 2 3 2" xfId="973"/>
    <cellStyle name="常规 4 3 2 4" xfId="974"/>
    <cellStyle name="常规 2 2 2 2 2 2 3 2 2 2" xfId="975"/>
    <cellStyle name="常规 2 2 2 2 2 2 3 2 2 2 2" xfId="976"/>
    <cellStyle name="常规 2 2 2 2 2 2 3 3" xfId="977"/>
    <cellStyle name="常规 2 2 2 2 2 2 4" xfId="978"/>
    <cellStyle name="常规 2 2 2 2 2 2 4 2" xfId="979"/>
    <cellStyle name="常规 2 2 2 2 2 2 4 2 2" xfId="980"/>
    <cellStyle name="常规 2 2 2 2 2 2 5" xfId="981"/>
    <cellStyle name="常规 2 2 2 2 2 3" xfId="982"/>
    <cellStyle name="注释 2 3 4" xfId="983"/>
    <cellStyle name="常规 2 2 2 2 2 3 2" xfId="984"/>
    <cellStyle name="常规 2 2 2 2 2 3 3" xfId="985"/>
    <cellStyle name="常规 2 2 2 2 2 3 4" xfId="986"/>
    <cellStyle name="常规 2 2 2 2 2 4 2" xfId="987"/>
    <cellStyle name="常规 2 2 2 2 2 4 2 2" xfId="988"/>
    <cellStyle name="检查单元格 2 5" xfId="989"/>
    <cellStyle name="常规 2 2 2 2 2 4 2 2 2" xfId="990"/>
    <cellStyle name="检查单元格 2 5 2" xfId="991"/>
    <cellStyle name="常规 2 2 2 2 2 4 2 2 2 2" xfId="992"/>
    <cellStyle name="常规 2 2 2 2 2 4 2 3" xfId="993"/>
    <cellStyle name="常规 2 2 2 2 2 4 3" xfId="994"/>
    <cellStyle name="常规 2 2 2 2 2 4 3 2" xfId="995"/>
    <cellStyle name="常规 2 2 2 2 2 5 2" xfId="996"/>
    <cellStyle name="常规 2 2 2 2 2 5 2 2" xfId="997"/>
    <cellStyle name="常规 2 2 2 2 3" xfId="998"/>
    <cellStyle name="常规 2 2 2 2 3 2" xfId="999"/>
    <cellStyle name="常规 2 2 2 2 3 2 2" xfId="1000"/>
    <cellStyle name="常规 2 2 2 2 3 2 3" xfId="1001"/>
    <cellStyle name="常规 2 2 2 2 3 2 4" xfId="1002"/>
    <cellStyle name="常规 2 2 2 2 3 3" xfId="1003"/>
    <cellStyle name="常规 2 2 2 2 3 4" xfId="1004"/>
    <cellStyle name="常规 2 2 2 2 3 5" xfId="1005"/>
    <cellStyle name="常规 2 2 2 2 4" xfId="1006"/>
    <cellStyle name="常规 2 2 2 2 4 2" xfId="1007"/>
    <cellStyle name="常规 2 2 2 2 4 2 2" xfId="1008"/>
    <cellStyle name="常规 2 2 2 2 4 2 2 2" xfId="1009"/>
    <cellStyle name="适中 4 2" xfId="1010"/>
    <cellStyle name="常规 2 2 2 2 4 2 3" xfId="1011"/>
    <cellStyle name="常规 2 2 2 2 4 3" xfId="1012"/>
    <cellStyle name="常规 2 2 2 2 4 3 2" xfId="1013"/>
    <cellStyle name="常规 2 2 2 2 5" xfId="1014"/>
    <cellStyle name="常规 2 2 2 2 5 2 2" xfId="1015"/>
    <cellStyle name="常规 2 2 2 2 6" xfId="1016"/>
    <cellStyle name="常规 2 2 2 3" xfId="1017"/>
    <cellStyle name="常规 2 2 2 3 2" xfId="1018"/>
    <cellStyle name="常规 2 2 2 3 2 2" xfId="1019"/>
    <cellStyle name="常规 2 2 2 3 2 2 2" xfId="1020"/>
    <cellStyle name="常规 2 2 2 3 2 2 3" xfId="1021"/>
    <cellStyle name="常规 2 2 2 3 2 2 4" xfId="1022"/>
    <cellStyle name="常规 2 2 2 3 2 3" xfId="1023"/>
    <cellStyle name="常规 2 2 2 3 2 4" xfId="1024"/>
    <cellStyle name="常规 2 2 2 3 2 5" xfId="1025"/>
    <cellStyle name="常规 2 2 2 3 3" xfId="1026"/>
    <cellStyle name="常规 2 2 2 3 4" xfId="1027"/>
    <cellStyle name="常规 2 2 2 3 5" xfId="1028"/>
    <cellStyle name="强调文字颜色 1 2" xfId="1029"/>
    <cellStyle name="常规 2 2 2 4 2" xfId="1030"/>
    <cellStyle name="强调文字颜色 1 3" xfId="1031"/>
    <cellStyle name="常规 2 2 2 4 3" xfId="1032"/>
    <cellStyle name="强调文字颜色 1 4" xfId="1033"/>
    <cellStyle name="常规 2 2 2 4 4" xfId="1034"/>
    <cellStyle name="强调文字颜色 2 2" xfId="1035"/>
    <cellStyle name="常规 2 2 2 5 2" xfId="1036"/>
    <cellStyle name="强调文字颜色 2 3" xfId="1037"/>
    <cellStyle name="常规 2 2 2 5 3" xfId="1038"/>
    <cellStyle name="强调文字颜色 3 2" xfId="1039"/>
    <cellStyle name="常规 2 2 2 6 2" xfId="1040"/>
    <cellStyle name="强调文字颜色 3 2 2" xfId="1041"/>
    <cellStyle name="常规 2 2 2 6 2 2" xfId="1042"/>
    <cellStyle name="常规 2 2 3" xfId="1043"/>
    <cellStyle name="常规 2 2 3 2" xfId="1044"/>
    <cellStyle name="常规 2 2 3 2 2" xfId="1045"/>
    <cellStyle name="常规 2 2 3 2 2 2" xfId="1046"/>
    <cellStyle name="常规 2 2 3 2 2 3" xfId="1047"/>
    <cellStyle name="常规 2 2 3 2 2 4" xfId="1048"/>
    <cellStyle name="常规 2 2 3 2 3" xfId="1049"/>
    <cellStyle name="常规 2 2 3 2 5" xfId="1050"/>
    <cellStyle name="常规 2 2 3 3" xfId="1051"/>
    <cellStyle name="常规 2 2 4" xfId="1052"/>
    <cellStyle name="常规 2 2 4 2" xfId="1053"/>
    <cellStyle name="常规 2 2 4 3" xfId="1054"/>
    <cellStyle name="常规 2 2 5" xfId="1055"/>
    <cellStyle name="常规 2 2 5 2" xfId="1056"/>
    <cellStyle name="常规 2 2 5 2 2" xfId="1057"/>
    <cellStyle name="强调文字颜色 5 2 2 2 3" xfId="1058"/>
    <cellStyle name="常规 2 2 5 2 2 2" xfId="1059"/>
    <cellStyle name="常规 2 2 5 2 2 2 2" xfId="1060"/>
    <cellStyle name="常规 2 2 5 2 3" xfId="1061"/>
    <cellStyle name="常规 2 2 5 3" xfId="1062"/>
    <cellStyle name="常规 2 2 5 3 2" xfId="1063"/>
    <cellStyle name="常规 2 2 6" xfId="1064"/>
    <cellStyle name="好_吹填（2012.7.12-折扣管线）-严130409改" xfId="1065"/>
    <cellStyle name="常规 2 2 6 2" xfId="1066"/>
    <cellStyle name="常规 2 2 6 2 2" xfId="1067"/>
    <cellStyle name="常规 2 2 7" xfId="1068"/>
    <cellStyle name="常规 2 3" xfId="1069"/>
    <cellStyle name="常规 2 3 2" xfId="1070"/>
    <cellStyle name="常规 2 3 2 2" xfId="1071"/>
    <cellStyle name="常规 2 3 2 2 2" xfId="1072"/>
    <cellStyle name="常规 2 3 2 2 3" xfId="1073"/>
    <cellStyle name="注释 2 3 2" xfId="1074"/>
    <cellStyle name="常规 2 3 2 2 4" xfId="1075"/>
    <cellStyle name="常规 2 3 2 3" xfId="1076"/>
    <cellStyle name="常规 2 3 2 3 2" xfId="1077"/>
    <cellStyle name="常规 2 3 2 3 3" xfId="1078"/>
    <cellStyle name="注释 2 4 2" xfId="1079"/>
    <cellStyle name="常规 2 3 2 3 4" xfId="1080"/>
    <cellStyle name="常规 2 3 2 4" xfId="1081"/>
    <cellStyle name="常规 2 3 2 5" xfId="1082"/>
    <cellStyle name="常规 2 3 2 6" xfId="1083"/>
    <cellStyle name="常规 2 3 2 7" xfId="1084"/>
    <cellStyle name="常规 2 3 3" xfId="1085"/>
    <cellStyle name="常规 2 3 3 2" xfId="1086"/>
    <cellStyle name="常规 2 3 3 3" xfId="1087"/>
    <cellStyle name="常规 2 3 3 4" xfId="1088"/>
    <cellStyle name="常规 2 3 4" xfId="1089"/>
    <cellStyle name="常规 2 3 4 2" xfId="1090"/>
    <cellStyle name="常规 2 3 4 3" xfId="1091"/>
    <cellStyle name="常规 2 3 4 4" xfId="1092"/>
    <cellStyle name="常规 2 3 8" xfId="1093"/>
    <cellStyle name="常规 2 4" xfId="1094"/>
    <cellStyle name="常规 2 4 2" xfId="1095"/>
    <cellStyle name="常规 2 4 2 2" xfId="1096"/>
    <cellStyle name="常规 2 4 2 2 2" xfId="1097"/>
    <cellStyle name="常规 2 4 2 2 3" xfId="1098"/>
    <cellStyle name="常规 2 4 2 2 4" xfId="1099"/>
    <cellStyle name="输出 2 2 2" xfId="1100"/>
    <cellStyle name="常规 2 4 2 3" xfId="1101"/>
    <cellStyle name="输出 2 2 3" xfId="1102"/>
    <cellStyle name="常规 2 4 2 4" xfId="1103"/>
    <cellStyle name="输出 2 2 4" xfId="1104"/>
    <cellStyle name="常规 2 4 2 5" xfId="1105"/>
    <cellStyle name="常规 2 5" xfId="1106"/>
    <cellStyle name="常规 2 5 2" xfId="1107"/>
    <cellStyle name="常规 2 5 3" xfId="1108"/>
    <cellStyle name="链接单元格 2 2 2 2" xfId="1109"/>
    <cellStyle name="常规 2 5 4" xfId="1110"/>
    <cellStyle name="常规 2 6" xfId="1111"/>
    <cellStyle name="常规 2 6 2" xfId="1112"/>
    <cellStyle name="常规 2 7" xfId="1113"/>
    <cellStyle name="输出 4 2" xfId="1114"/>
    <cellStyle name="常规 3" xfId="1115"/>
    <cellStyle name="常规 3 10" xfId="1116"/>
    <cellStyle name="常规 3 2" xfId="1117"/>
    <cellStyle name="常规 3 2 2" xfId="1118"/>
    <cellStyle name="常规 3 2 2 2" xfId="1119"/>
    <cellStyle name="常规 3 2 2 2 2" xfId="1120"/>
    <cellStyle name="常规 3 2 2 2 3" xfId="1121"/>
    <cellStyle name="常规 3 2 2 2 4" xfId="1122"/>
    <cellStyle name="强调文字颜色 3 4 2" xfId="1123"/>
    <cellStyle name="常规 3 2 2 3" xfId="1124"/>
    <cellStyle name="常规 3 2 2 3 2" xfId="1125"/>
    <cellStyle name="常规 3 2 2 3 3" xfId="1126"/>
    <cellStyle name="常规 3 2 2 3 4" xfId="1127"/>
    <cellStyle name="常规 3 2 3" xfId="1128"/>
    <cellStyle name="常规 3 2 3 2" xfId="1129"/>
    <cellStyle name="常规 3 2 3 3" xfId="1130"/>
    <cellStyle name="常规 3 2 4" xfId="1131"/>
    <cellStyle name="常规 3 3" xfId="1132"/>
    <cellStyle name="常规 3 3 2" xfId="1133"/>
    <cellStyle name="常规 3 3 2 2" xfId="1134"/>
    <cellStyle name="强调文字颜色 4 4 2" xfId="1135"/>
    <cellStyle name="常规 3 3 2 3" xfId="1136"/>
    <cellStyle name="常规 3 3 3" xfId="1137"/>
    <cellStyle name="常规 3 3 3 2" xfId="1138"/>
    <cellStyle name="常规 3 3 3 3" xfId="1139"/>
    <cellStyle name="常规 3 4" xfId="1140"/>
    <cellStyle name="常规 3 4 2" xfId="1141"/>
    <cellStyle name="常规 3 4 4" xfId="1142"/>
    <cellStyle name="常规 3 5" xfId="1143"/>
    <cellStyle name="常规 3 5 2" xfId="1144"/>
    <cellStyle name="常规 3 5 3" xfId="1145"/>
    <cellStyle name="常规 3 5 4" xfId="1146"/>
    <cellStyle name="常规 3 6" xfId="1147"/>
    <cellStyle name="常规 3 7" xfId="1148"/>
    <cellStyle name="常规 3 8" xfId="1149"/>
    <cellStyle name="常规 3 9" xfId="1150"/>
    <cellStyle name="千位[0]_单价1" xfId="1151"/>
    <cellStyle name="常规 4" xfId="1152"/>
    <cellStyle name="常规 4 2" xfId="1153"/>
    <cellStyle name="常规 4 4" xfId="1154"/>
    <cellStyle name="常规 4 2 2" xfId="1155"/>
    <cellStyle name="常规 6 4" xfId="1156"/>
    <cellStyle name="常规 4 4 2" xfId="1157"/>
    <cellStyle name="常规 4 2 2 2" xfId="1158"/>
    <cellStyle name="常规 4 3" xfId="1159"/>
    <cellStyle name="常规 4 3 2" xfId="1160"/>
    <cellStyle name="常规 4 3 2 2" xfId="1161"/>
    <cellStyle name="常规 4 3 2 3" xfId="1162"/>
    <cellStyle name="常规 4 3 3" xfId="1163"/>
    <cellStyle name="常规 4 3 3 2" xfId="1164"/>
    <cellStyle name="常规 4 3 3 3" xfId="1165"/>
    <cellStyle name="常规 4 3 3 4" xfId="1166"/>
    <cellStyle name="常规 4 5" xfId="1167"/>
    <cellStyle name="常规 7 4" xfId="1168"/>
    <cellStyle name="常规 4 5 2" xfId="1169"/>
    <cellStyle name="常规 7 5" xfId="1170"/>
    <cellStyle name="常规 4 5 3" xfId="1171"/>
    <cellStyle name="常规 4 6" xfId="1172"/>
    <cellStyle name="常规 4 7" xfId="1173"/>
    <cellStyle name="常规 4 8" xfId="1174"/>
    <cellStyle name="常规 5" xfId="1175"/>
    <cellStyle name="常规 5 2" xfId="1176"/>
    <cellStyle name="常规 5 2 2" xfId="1177"/>
    <cellStyle name="常规 5 2 2 2" xfId="1178"/>
    <cellStyle name="常规 5 2 2 2 2" xfId="1179"/>
    <cellStyle name="常规 5 2 2 2 3" xfId="1180"/>
    <cellStyle name="适中 2 2" xfId="1181"/>
    <cellStyle name="常规 5 2 2 2 4" xfId="1182"/>
    <cellStyle name="常规 5 2 2 3" xfId="1183"/>
    <cellStyle name="检查单元格 2 2 2 3" xfId="1184"/>
    <cellStyle name="常规 5 2 2 3 2" xfId="1185"/>
    <cellStyle name="检查单元格 2 2 2 4" xfId="1186"/>
    <cellStyle name="常规 5 2 2 3 3" xfId="1187"/>
    <cellStyle name="适中 3 2" xfId="1188"/>
    <cellStyle name="常规 5 2 2 3 4" xfId="1189"/>
    <cellStyle name="常规 5 2 2 4" xfId="1190"/>
    <cellStyle name="常规 5 2 2 5" xfId="1191"/>
    <cellStyle name="常规 5 2 2 6" xfId="1192"/>
    <cellStyle name="常规 5 2 3" xfId="1193"/>
    <cellStyle name="常规 5 2 3 2" xfId="1194"/>
    <cellStyle name="常规 5 2 3 3" xfId="1195"/>
    <cellStyle name="常规 5 2 3 4" xfId="1196"/>
    <cellStyle name="常规 5 2 4" xfId="1197"/>
    <cellStyle name="常规 5 2 4 2" xfId="1198"/>
    <cellStyle name="常规 5 2 4 3" xfId="1199"/>
    <cellStyle name="检查单元格 2" xfId="1200"/>
    <cellStyle name="常规 5 2 4 4" xfId="1201"/>
    <cellStyle name="常规 5 2 5" xfId="1202"/>
    <cellStyle name="常规 5 2 6" xfId="1203"/>
    <cellStyle name="常规 5 2 7" xfId="1204"/>
    <cellStyle name="常规 6" xfId="1205"/>
    <cellStyle name="常规 6 2" xfId="1206"/>
    <cellStyle name="常规 6 2 2" xfId="1207"/>
    <cellStyle name="常规 6 2 2 2" xfId="1208"/>
    <cellStyle name="常规 6 2 2 3" xfId="1209"/>
    <cellStyle name="常规 6 2 2 4" xfId="1210"/>
    <cellStyle name="常规 6 2 3" xfId="1211"/>
    <cellStyle name="常规 6 2 3 2" xfId="1212"/>
    <cellStyle name="常规 6 2 3 3" xfId="1213"/>
    <cellStyle name="常规 6 2 3 4" xfId="1214"/>
    <cellStyle name="常规 6 2 4" xfId="1215"/>
    <cellStyle name="常规 6 2 5" xfId="1216"/>
    <cellStyle name="常规 6 2 6" xfId="1217"/>
    <cellStyle name="常规 6 3" xfId="1218"/>
    <cellStyle name="常规 6 3 2" xfId="1219"/>
    <cellStyle name="常规 6 3 3" xfId="1220"/>
    <cellStyle name="常规 6 4 2" xfId="1221"/>
    <cellStyle name="常规 6 4 3" xfId="1222"/>
    <cellStyle name="常规 6 4 4" xfId="1223"/>
    <cellStyle name="常规 6 9" xfId="1224"/>
    <cellStyle name="常规 7" xfId="1225"/>
    <cellStyle name="常规 7 2" xfId="1226"/>
    <cellStyle name="常规 7 2 2" xfId="1227"/>
    <cellStyle name="常规 7 2 2 2" xfId="1228"/>
    <cellStyle name="常规 7 2 2 3" xfId="1229"/>
    <cellStyle name="常规 7 2 2 4" xfId="1230"/>
    <cellStyle name="常规 7 2 3" xfId="1231"/>
    <cellStyle name="常规 7 2 3 2" xfId="1232"/>
    <cellStyle name="常规 7 2 3 3" xfId="1233"/>
    <cellStyle name="常规 7 2 3 4" xfId="1234"/>
    <cellStyle name="常规 7 2 4" xfId="1235"/>
    <cellStyle name="常规 7 2 5" xfId="1236"/>
    <cellStyle name="常规 7 2 6" xfId="1237"/>
    <cellStyle name="常规 7 3" xfId="1238"/>
    <cellStyle name="常规 7 3 2" xfId="1239"/>
    <cellStyle name="常规 7 3 3" xfId="1240"/>
    <cellStyle name="常规 7 3 4" xfId="1241"/>
    <cellStyle name="常规 7 4 2" xfId="1242"/>
    <cellStyle name="常规 8" xfId="1243"/>
    <cellStyle name="常规 8 2" xfId="1244"/>
    <cellStyle name="常规 8 2 2" xfId="1245"/>
    <cellStyle name="常规 8 2 2 2" xfId="1246"/>
    <cellStyle name="常规 8 2 2 3" xfId="1247"/>
    <cellStyle name="常规 8 2 2 4" xfId="1248"/>
    <cellStyle name="常规 8 2 3" xfId="1249"/>
    <cellStyle name="常规 8 2 3 2" xfId="1250"/>
    <cellStyle name="常规 8 2 4" xfId="1251"/>
    <cellStyle name="常规 8 2 5" xfId="1252"/>
    <cellStyle name="常规 8 3" xfId="1253"/>
    <cellStyle name="常规 8 3 2" xfId="1254"/>
    <cellStyle name="常规 8 3 3" xfId="1255"/>
    <cellStyle name="常规 8 3 4" xfId="1256"/>
    <cellStyle name="常规 8 4" xfId="1257"/>
    <cellStyle name="常规 8 4 2" xfId="1258"/>
    <cellStyle name="常规 8 4 3" xfId="1259"/>
    <cellStyle name="常规 8 4 4" xfId="1260"/>
    <cellStyle name="常规 8 5" xfId="1261"/>
    <cellStyle name="常规 8 7" xfId="1262"/>
    <cellStyle name="常规 9" xfId="1263"/>
    <cellStyle name="常规_北横泾泵闸估算1 2" xfId="1264"/>
    <cellStyle name="好 2" xfId="1265"/>
    <cellStyle name="好 2 2" xfId="1266"/>
    <cellStyle name="好 2 2 2" xfId="1267"/>
    <cellStyle name="强调文字颜色 2 3 3" xfId="1268"/>
    <cellStyle name="好 2 2 2 2" xfId="1269"/>
    <cellStyle name="强调文字颜色 2 3 4" xfId="1270"/>
    <cellStyle name="好 2 2 2 3" xfId="1271"/>
    <cellStyle name="强调文字颜色 1 2 5 2" xfId="1272"/>
    <cellStyle name="好 2 2 2 4" xfId="1273"/>
    <cellStyle name="好 2 2 3" xfId="1274"/>
    <cellStyle name="好 2 2 4" xfId="1275"/>
    <cellStyle name="好 2 2 5" xfId="1276"/>
    <cellStyle name="好 3" xfId="1277"/>
    <cellStyle name="好 3 2" xfId="1278"/>
    <cellStyle name="好 4" xfId="1279"/>
    <cellStyle name="好_吹填（2012.6.17-设计管线）" xfId="1280"/>
    <cellStyle name="好_吹填（2012.6.7）" xfId="1281"/>
    <cellStyle name="好_吹填（2012.7.12-折扣管线）" xfId="1282"/>
    <cellStyle name="好_横沙七期吹填估算（2013.4.26）" xfId="1283"/>
    <cellStyle name="检查单元格 2 2 5" xfId="1284"/>
    <cellStyle name="好_横沙七期吹填估算（方案二外购砂2013.5.22）" xfId="1285"/>
    <cellStyle name="好_清礁（水工）" xfId="1286"/>
    <cellStyle name="好_上海临港新城" xfId="1287"/>
    <cellStyle name="好_疏浚航道1" xfId="1288"/>
    <cellStyle name="好_疏浚细表2012.10.12" xfId="1289"/>
    <cellStyle name="好_台州吹填工程量0711" xfId="1290"/>
    <cellStyle name="好_提供概预算-吹填工程方案20130521-董永福" xfId="1291"/>
    <cellStyle name="好_条帚门航道助航工程预算汇总表（10.3.17）" xfId="1292"/>
    <cellStyle name="好_镇海概算11.6.13" xfId="1293"/>
    <cellStyle name="好_舟山邮轮11.5.3" xfId="1294"/>
    <cellStyle name="汇总 2" xfId="1295"/>
    <cellStyle name="汇总 2 2" xfId="1296"/>
    <cellStyle name="汇总 2 2 2" xfId="1297"/>
    <cellStyle name="汇总 2 2 2 2" xfId="1298"/>
    <cellStyle name="汇总 2 2 2 3" xfId="1299"/>
    <cellStyle name="汇总 2 2 2 4" xfId="1300"/>
    <cellStyle name="警告文本 2 2 2" xfId="1301"/>
    <cellStyle name="汇总 2 2 3" xfId="1302"/>
    <cellStyle name="警告文本 2 2 3" xfId="1303"/>
    <cellStyle name="汇总 2 2 4" xfId="1304"/>
    <cellStyle name="强调文字颜色 5 3 2" xfId="1305"/>
    <cellStyle name="警告文本 2 2 4" xfId="1306"/>
    <cellStyle name="汇总 2 2 5" xfId="1307"/>
    <cellStyle name="汇总 2 3" xfId="1308"/>
    <cellStyle name="汇总 2 3 2" xfId="1309"/>
    <cellStyle name="警告文本 2 3 2" xfId="1310"/>
    <cellStyle name="汇总 2 3 3" xfId="1311"/>
    <cellStyle name="警告文本 2 3 3" xfId="1312"/>
    <cellStyle name="汇总 2 3 4" xfId="1313"/>
    <cellStyle name="链接单元格 2 2 3" xfId="1314"/>
    <cellStyle name="汇总 2 4 2" xfId="1315"/>
    <cellStyle name="链接单元格 2 2 4" xfId="1316"/>
    <cellStyle name="警告文本 2 4 2" xfId="1317"/>
    <cellStyle name="汇总 2 4 3" xfId="1318"/>
    <cellStyle name="链接单元格 2 3 3" xfId="1319"/>
    <cellStyle name="汇总 2 5 2" xfId="1320"/>
    <cellStyle name="汇总 3" xfId="1321"/>
    <cellStyle name="汇总 3 2" xfId="1322"/>
    <cellStyle name="汇总 3 3" xfId="1323"/>
    <cellStyle name="汇总 3 4" xfId="1324"/>
    <cellStyle name="汇总 4" xfId="1325"/>
    <cellStyle name="汇总 4 2" xfId="1326"/>
    <cellStyle name="货币 2" xfId="1327"/>
    <cellStyle name="计算 2" xfId="1328"/>
    <cellStyle name="计算 2 2" xfId="1329"/>
    <cellStyle name="计算 2 2 2" xfId="1330"/>
    <cellStyle name="计算 2 2 2 2" xfId="1331"/>
    <cellStyle name="计算 2 2 2 3" xfId="1332"/>
    <cellStyle name="计算 2 2 2 4" xfId="1333"/>
    <cellStyle name="计算 2 2 3" xfId="1334"/>
    <cellStyle name="计算 2 2 4" xfId="1335"/>
    <cellStyle name="计算 2 2 5" xfId="1336"/>
    <cellStyle name="计算 2 3" xfId="1337"/>
    <cellStyle name="计算 2 4" xfId="1338"/>
    <cellStyle name="计算 2 5" xfId="1339"/>
    <cellStyle name="计算 2 6" xfId="1340"/>
    <cellStyle name="计算 3" xfId="1341"/>
    <cellStyle name="计算 3 2" xfId="1342"/>
    <cellStyle name="计算 3 3" xfId="1343"/>
    <cellStyle name="计算 3 4" xfId="1344"/>
    <cellStyle name="计算 4" xfId="1345"/>
    <cellStyle name="计算 4 2" xfId="1346"/>
    <cellStyle name="计算 5" xfId="1347"/>
    <cellStyle name="检查单元格 2 2" xfId="1348"/>
    <cellStyle name="检查单元格 2 2 2 2" xfId="1349"/>
    <cellStyle name="检查单元格 2 2 4" xfId="1350"/>
    <cellStyle name="检查单元格 2 3" xfId="1351"/>
    <cellStyle name="检查单元格 2 3 2" xfId="1352"/>
    <cellStyle name="检查单元格 2 3 3" xfId="1353"/>
    <cellStyle name="检查单元格 2 3 4" xfId="1354"/>
    <cellStyle name="检查单元格 2 4" xfId="1355"/>
    <cellStyle name="检查单元格 2 4 2" xfId="1356"/>
    <cellStyle name="检查单元格 2 4 3" xfId="1357"/>
    <cellStyle name="检查单元格 2 6" xfId="1358"/>
    <cellStyle name="检查单元格 3" xfId="1359"/>
    <cellStyle name="检查单元格 3 2" xfId="1360"/>
    <cellStyle name="检查单元格 3 3" xfId="1361"/>
    <cellStyle name="检查单元格 3 4" xfId="1362"/>
    <cellStyle name="检查单元格 4" xfId="1363"/>
    <cellStyle name="检查单元格 4 2" xfId="1364"/>
    <cellStyle name="检查单元格 5" xfId="1365"/>
    <cellStyle name="解释性文本 2" xfId="1366"/>
    <cellStyle name="解释性文本 2 2" xfId="1367"/>
    <cellStyle name="解释性文本 2 2 2 3" xfId="1368"/>
    <cellStyle name="解释性文本 2 2 2 4" xfId="1369"/>
    <cellStyle name="解释性文本 2 3" xfId="1370"/>
    <cellStyle name="解释性文本 2 3 2" xfId="1371"/>
    <cellStyle name="解释性文本 2 3 3" xfId="1372"/>
    <cellStyle name="解释性文本 2 4" xfId="1373"/>
    <cellStyle name="解释性文本 2 4 2" xfId="1374"/>
    <cellStyle name="解释性文本 2 4 3" xfId="1375"/>
    <cellStyle name="解释性文本 2 5" xfId="1376"/>
    <cellStyle name="解释性文本 2 5 2" xfId="1377"/>
    <cellStyle name="解释性文本 2 6" xfId="1378"/>
    <cellStyle name="解释性文本 3" xfId="1379"/>
    <cellStyle name="解释性文本 3 2" xfId="1380"/>
    <cellStyle name="解释性文本 3 3" xfId="1381"/>
    <cellStyle name="解释性文本 3 4" xfId="1382"/>
    <cellStyle name="解释性文本 4" xfId="1383"/>
    <cellStyle name="解释性文本 4 2" xfId="1384"/>
    <cellStyle name="警告文本 2 2 2 2" xfId="1385"/>
    <cellStyle name="警告文本 2 2 2 3" xfId="1386"/>
    <cellStyle name="警告文本 2 2 2 4" xfId="1387"/>
    <cellStyle name="强调文字颜色 5 3 3" xfId="1388"/>
    <cellStyle name="警告文本 2 2 5" xfId="1389"/>
    <cellStyle name="强调文字颜色 5 4 2" xfId="1390"/>
    <cellStyle name="警告文本 2 3 4" xfId="1391"/>
    <cellStyle name="警告文本 2 4" xfId="1392"/>
    <cellStyle name="千位分隔[0] 2" xfId="1393"/>
    <cellStyle name="链接单元格 2 2 5" xfId="1394"/>
    <cellStyle name="警告文本 2 4 3" xfId="1395"/>
    <cellStyle name="链接单元格 2 3 4" xfId="1396"/>
    <cellStyle name="警告文本 2 5 2" xfId="1397"/>
    <cellStyle name="警告文本 3 4" xfId="1398"/>
    <cellStyle name="警告文本 4" xfId="1399"/>
    <cellStyle name="警告文本 4 2" xfId="1400"/>
    <cellStyle name="警告文本 5" xfId="1401"/>
    <cellStyle name="链接单元格 2" xfId="1402"/>
    <cellStyle name="链接单元格 2 2" xfId="1403"/>
    <cellStyle name="链接单元格 2 2 2" xfId="1404"/>
    <cellStyle name="链接单元格 2 2 2 3" xfId="1405"/>
    <cellStyle name="链接单元格 2 2 2 4" xfId="1406"/>
    <cellStyle name="链接单元格 2 3" xfId="1407"/>
    <cellStyle name="链接单元格 2 3 2" xfId="1408"/>
    <cellStyle name="链接单元格 2 4" xfId="1409"/>
    <cellStyle name="链接单元格 2 5" xfId="1410"/>
    <cellStyle name="链接单元格 3" xfId="1411"/>
    <cellStyle name="链接单元格 3 2" xfId="1412"/>
    <cellStyle name="链接单元格 3 4" xfId="1413"/>
    <cellStyle name="链接单元格 4" xfId="1414"/>
    <cellStyle name="链接单元格 4 2" xfId="1415"/>
    <cellStyle name="链接单元格 5" xfId="1416"/>
    <cellStyle name="普通_1000吹" xfId="1417"/>
    <cellStyle name="千位_单价1" xfId="1418"/>
    <cellStyle name="千位分隔 2" xfId="1419"/>
    <cellStyle name="强调文字颜色 1 2 2" xfId="1420"/>
    <cellStyle name="强调文字颜色 1 2 2 2" xfId="1421"/>
    <cellStyle name="强调文字颜色 1 2 2 2 2" xfId="1422"/>
    <cellStyle name="强调文字颜色 1 2 2 2 3" xfId="1423"/>
    <cellStyle name="强调文字颜色 1 2 2 2 4" xfId="1424"/>
    <cellStyle name="强调文字颜色 1 2 2 3" xfId="1425"/>
    <cellStyle name="强调文字颜色 1 2 2 4" xfId="1426"/>
    <cellStyle name="强调文字颜色 1 2 2 5" xfId="1427"/>
    <cellStyle name="强调文字颜色 1 2 3" xfId="1428"/>
    <cellStyle name="强调文字颜色 1 2 3 2" xfId="1429"/>
    <cellStyle name="强调文字颜色 1 2 3 3" xfId="1430"/>
    <cellStyle name="强调文字颜色 1 2 3 4" xfId="1431"/>
    <cellStyle name="强调文字颜色 1 2 4" xfId="1432"/>
    <cellStyle name="强调文字颜色 1 2 5" xfId="1433"/>
    <cellStyle name="强调文字颜色 1 2 6" xfId="1434"/>
    <cellStyle name="强调文字颜色 1 3 2" xfId="1435"/>
    <cellStyle name="强调文字颜色 1 3 3" xfId="1436"/>
    <cellStyle name="强调文字颜色 1 4 2" xfId="1437"/>
    <cellStyle name="强调文字颜色 1 5" xfId="1438"/>
    <cellStyle name="强调文字颜色 2 2 2 5" xfId="1439"/>
    <cellStyle name="强调文字颜色 2 4" xfId="1440"/>
    <cellStyle name="强调文字颜色 2 4 2" xfId="1441"/>
    <cellStyle name="强调文字颜色 2 5" xfId="1442"/>
    <cellStyle name="强调文字颜色 3 2 2 2" xfId="1443"/>
    <cellStyle name="强调文字颜色 3 2 2 2 2" xfId="1444"/>
    <cellStyle name="强调文字颜色 3 2 2 2 3" xfId="1445"/>
    <cellStyle name="强调文字颜色 3 2 2 2 4" xfId="1446"/>
    <cellStyle name="强调文字颜色 3 2 2 3" xfId="1447"/>
    <cellStyle name="强调文字颜色 3 2 2 4" xfId="1448"/>
    <cellStyle name="强调文字颜色 4 2 2 2 2" xfId="1449"/>
    <cellStyle name="强调文字颜色 3 2 2 5" xfId="1450"/>
    <cellStyle name="强调文字颜色 3 2 3" xfId="1451"/>
    <cellStyle name="强调文字颜色 3 2 3 2" xfId="1452"/>
    <cellStyle name="强调文字颜色 3 2 4" xfId="1453"/>
    <cellStyle name="强调文字颜色 3 2 4 2" xfId="1454"/>
    <cellStyle name="强调文字颜色 3 2 5 2" xfId="1455"/>
    <cellStyle name="强调文字颜色 3 3" xfId="1456"/>
    <cellStyle name="强调文字颜色 3 3 2" xfId="1457"/>
    <cellStyle name="强调文字颜色 3 4" xfId="1458"/>
    <cellStyle name="强调文字颜色 3 5" xfId="1459"/>
    <cellStyle name="强调文字颜色 4 2 2" xfId="1460"/>
    <cellStyle name="强调文字颜色 4 2 2 2" xfId="1461"/>
    <cellStyle name="强调文字颜色 4 2 2 2 3" xfId="1462"/>
    <cellStyle name="强调文字颜色 4 2 2 2 4" xfId="1463"/>
    <cellStyle name="强调文字颜色 4 2 2 3" xfId="1464"/>
    <cellStyle name="强调文字颜色 4 2 2 4" xfId="1465"/>
    <cellStyle name="强调文字颜色 4 2 2 5" xfId="1466"/>
    <cellStyle name="强调文字颜色 4 2 3" xfId="1467"/>
    <cellStyle name="强调文字颜色 4 2 3 2" xfId="1468"/>
    <cellStyle name="强调文字颜色 4 2 3 3" xfId="1469"/>
    <cellStyle name="强调文字颜色 4 2 3 4" xfId="1470"/>
    <cellStyle name="强调文字颜色 4 2 4" xfId="1471"/>
    <cellStyle name="强调文字颜色 4 2 4 2" xfId="1472"/>
    <cellStyle name="强调文字颜色 4 2 4 3" xfId="1473"/>
    <cellStyle name="强调文字颜色 4 2 5" xfId="1474"/>
    <cellStyle name="强调文字颜色 4 2 5 2" xfId="1475"/>
    <cellStyle name="强调文字颜色 4 2 6" xfId="1476"/>
    <cellStyle name="强调文字颜色 4 3 2" xfId="1477"/>
    <cellStyle name="强调文字颜色 4 3 3" xfId="1478"/>
    <cellStyle name="强调文字颜色 4 4" xfId="1479"/>
    <cellStyle name="强调文字颜色 4 5" xfId="1480"/>
    <cellStyle name="强调文字颜色 5 2" xfId="1481"/>
    <cellStyle name="强调文字颜色 5 2 2" xfId="1482"/>
    <cellStyle name="强调文字颜色 5 2 2 2" xfId="1483"/>
    <cellStyle name="强调文字颜色 5 2 2 2 4" xfId="1484"/>
    <cellStyle name="强调文字颜色 5 2 2 3" xfId="1485"/>
    <cellStyle name="强调文字颜色 5 2 2 4" xfId="1486"/>
    <cellStyle name="强调文字颜色 5 2 2 5" xfId="1487"/>
    <cellStyle name="强调文字颜色 5 2 3" xfId="1488"/>
    <cellStyle name="强调文字颜色 5 2 3 2" xfId="1489"/>
    <cellStyle name="强调文字颜色 5 2 3 3" xfId="1490"/>
    <cellStyle name="强调文字颜色 5 2 3 4" xfId="1491"/>
    <cellStyle name="强调文字颜色 5 2 4" xfId="1492"/>
    <cellStyle name="强调文字颜色 5 2 4 2" xfId="1493"/>
    <cellStyle name="强调文字颜色 5 2 4 3" xfId="1494"/>
    <cellStyle name="强调文字颜色 5 2 5" xfId="1495"/>
    <cellStyle name="输入 2 2 3" xfId="1496"/>
    <cellStyle name="强调文字颜色 5 2 5 2" xfId="1497"/>
    <cellStyle name="强调文字颜色 5 2 6" xfId="1498"/>
    <cellStyle name="强调文字颜色 5 3" xfId="1499"/>
    <cellStyle name="强调文字颜色 5 3 4" xfId="1500"/>
    <cellStyle name="强调文字颜色 5 4" xfId="1501"/>
    <cellStyle name="强调文字颜色 5 5" xfId="1502"/>
    <cellStyle name="强调文字颜色 6 2" xfId="1503"/>
    <cellStyle name="强调文字颜色 6 2 2" xfId="1504"/>
    <cellStyle name="强调文字颜色 6 2 2 2" xfId="1505"/>
    <cellStyle name="强调文字颜色 6 2 2 2 2" xfId="1506"/>
    <cellStyle name="强调文字颜色 6 2 2 2 3" xfId="1507"/>
    <cellStyle name="强调文字颜色 6 2 2 2 4" xfId="1508"/>
    <cellStyle name="强调文字颜色 6 2 2 3" xfId="1509"/>
    <cellStyle name="强调文字颜色 6 2 2 4" xfId="1510"/>
    <cellStyle name="强调文字颜色 6 2 2 5" xfId="1511"/>
    <cellStyle name="强调文字颜色 6 2 3" xfId="1512"/>
    <cellStyle name="强调文字颜色 6 2 3 2" xfId="1513"/>
    <cellStyle name="强调文字颜色 6 2 3 3" xfId="1514"/>
    <cellStyle name="强调文字颜色 6 2 3 4" xfId="1515"/>
    <cellStyle name="强调文字颜色 6 2 4" xfId="1516"/>
    <cellStyle name="强调文字颜色 6 2 4 2" xfId="1517"/>
    <cellStyle name="强调文字颜色 6 2 4 3" xfId="1518"/>
    <cellStyle name="强调文字颜色 6 2 5" xfId="1519"/>
    <cellStyle name="强调文字颜色 6 2 5 2" xfId="1520"/>
    <cellStyle name="强调文字颜色 6 2 6" xfId="1521"/>
    <cellStyle name="强调文字颜色 6 3" xfId="1522"/>
    <cellStyle name="强调文字颜色 6 3 2" xfId="1523"/>
    <cellStyle name="强调文字颜色 6 3 3" xfId="1524"/>
    <cellStyle name="强调文字颜色 6 3 4" xfId="1525"/>
    <cellStyle name="强调文字颜色 6 4" xfId="1526"/>
    <cellStyle name="强调文字颜色 6 5" xfId="1527"/>
    <cellStyle name="适中 2 2 2" xfId="1528"/>
    <cellStyle name="适中 2 2 2 2" xfId="1529"/>
    <cellStyle name="适中 2 2 2 3" xfId="1530"/>
    <cellStyle name="适中 2 2 2 4" xfId="1531"/>
    <cellStyle name="适中 2 2 3" xfId="1532"/>
    <cellStyle name="适中 2 2 4" xfId="1533"/>
    <cellStyle name="适中 2 2 5" xfId="1534"/>
    <cellStyle name="适中 2 3" xfId="1535"/>
    <cellStyle name="适中 2 3 2" xfId="1536"/>
    <cellStyle name="适中 2 3 3" xfId="1537"/>
    <cellStyle name="适中 2 3 4" xfId="1538"/>
    <cellStyle name="适中 2 4 3" xfId="1539"/>
    <cellStyle name="适中 2 5" xfId="1540"/>
    <cellStyle name="适中 2 5 2" xfId="1541"/>
    <cellStyle name="适中 2 6" xfId="1542"/>
    <cellStyle name="适中 3 3" xfId="1543"/>
    <cellStyle name="适中 3 4" xfId="1544"/>
    <cellStyle name="适中 5" xfId="1545"/>
    <cellStyle name="输出 2" xfId="1546"/>
    <cellStyle name="输出 2 2" xfId="1547"/>
    <cellStyle name="输出 2 2 2 2" xfId="1548"/>
    <cellStyle name="输出 2 2 2 3" xfId="1549"/>
    <cellStyle name="输出 2 2 2 4" xfId="1550"/>
    <cellStyle name="输出 2 2 5" xfId="1551"/>
    <cellStyle name="输出 2 3" xfId="1552"/>
    <cellStyle name="输出 2 3 2" xfId="1553"/>
    <cellStyle name="输出 2 3 3" xfId="1554"/>
    <cellStyle name="输出 2 4" xfId="1555"/>
    <cellStyle name="输出 2 4 2" xfId="1556"/>
    <cellStyle name="输出 2 4 3" xfId="1557"/>
    <cellStyle name="输出 2 5" xfId="1558"/>
    <cellStyle name="输出 2 5 2" xfId="1559"/>
    <cellStyle name="输出 2 6" xfId="1560"/>
    <cellStyle name="输出 3" xfId="1561"/>
    <cellStyle name="输出 3 2" xfId="1562"/>
    <cellStyle name="输出 3 3" xfId="1563"/>
    <cellStyle name="输出 3 4" xfId="1564"/>
    <cellStyle name="输出 4" xfId="1565"/>
    <cellStyle name="输出 5" xfId="1566"/>
    <cellStyle name="输入 2" xfId="1567"/>
    <cellStyle name="输入 2 2" xfId="1568"/>
    <cellStyle name="输入 2 2 2" xfId="1569"/>
    <cellStyle name="输入 2 2 2 3" xfId="1570"/>
    <cellStyle name="输入 2 2 2 4" xfId="1571"/>
    <cellStyle name="输入 2 2 4" xfId="1572"/>
    <cellStyle name="输入 2 2 5" xfId="1573"/>
    <cellStyle name="输入 2 3" xfId="1574"/>
    <cellStyle name="输入 2 3 2" xfId="1575"/>
    <cellStyle name="输入 2 3 3" xfId="1576"/>
    <cellStyle name="输入 2 3 4" xfId="1577"/>
    <cellStyle name="输入 2 4" xfId="1578"/>
    <cellStyle name="输入 2 4 2" xfId="1579"/>
    <cellStyle name="输入 2 4 3" xfId="1580"/>
    <cellStyle name="输入 2 5" xfId="1581"/>
    <cellStyle name="输入 2 5 2" xfId="1582"/>
    <cellStyle name="输入 2 6" xfId="1583"/>
    <cellStyle name="输入 3" xfId="1584"/>
    <cellStyle name="输入 3 2" xfId="1585"/>
    <cellStyle name="输入 3 3" xfId="1586"/>
    <cellStyle name="输入 3 4" xfId="1587"/>
    <cellStyle name="输入 4" xfId="1588"/>
    <cellStyle name="输入 4 2" xfId="1589"/>
    <cellStyle name="输入 5" xfId="1590"/>
    <cellStyle name="样式 1" xfId="1591"/>
    <cellStyle name="注释 2 2" xfId="1592"/>
    <cellStyle name="注释 2 2 2" xfId="1593"/>
    <cellStyle name="注释 2 2 2 2" xfId="1594"/>
    <cellStyle name="注释 2 2 2 3" xfId="1595"/>
    <cellStyle name="注释 2 2 2 4" xfId="1596"/>
    <cellStyle name="注释 2 2 3" xfId="1597"/>
    <cellStyle name="注释 2 3 3" xfId="1598"/>
    <cellStyle name="注释 2 4" xfId="1599"/>
    <cellStyle name="注释 2 4 3" xfId="1600"/>
    <cellStyle name="注释 2 5" xfId="1601"/>
    <cellStyle name="注释 2 5 2" xfId="1602"/>
    <cellStyle name="注释 2 6" xfId="1603"/>
    <cellStyle name="注释 5" xfId="160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47"/>
  <sheetViews>
    <sheetView workbookViewId="0">
      <selection activeCell="I21" sqref="I21"/>
    </sheetView>
  </sheetViews>
  <sheetFormatPr defaultColWidth="9" defaultRowHeight="13.5"/>
  <cols>
    <col min="1" max="1" width="5.625" customWidth="1"/>
    <col min="2" max="2" width="11.375" customWidth="1"/>
    <col min="3" max="3" width="9.5" customWidth="1"/>
    <col min="4" max="4" width="5.125" customWidth="1"/>
    <col min="5" max="5" width="8.125" customWidth="1"/>
    <col min="6" max="6" width="10.625" customWidth="1"/>
    <col min="7" max="7" width="10.875" style="1" customWidth="1"/>
    <col min="8" max="8" width="8.125" customWidth="1"/>
    <col min="9" max="9" width="11" customWidth="1"/>
    <col min="10" max="10" width="11.25" style="1" customWidth="1"/>
    <col min="11" max="11" width="7.25" customWidth="1"/>
    <col min="12" max="12" width="9.125" customWidth="1"/>
    <col min="13" max="13" width="25.5" customWidth="1"/>
  </cols>
  <sheetData>
    <row r="1" ht="20.1" customHeight="1" spans="1:13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  <row r="2" ht="20.1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0.1" customHeight="1" spans="1:15">
      <c r="A3" s="51" t="s">
        <v>2</v>
      </c>
      <c r="B3" s="52" t="s">
        <v>3</v>
      </c>
      <c r="C3" s="53"/>
      <c r="D3" s="51" t="s">
        <v>4</v>
      </c>
      <c r="E3" s="54" t="s">
        <v>5</v>
      </c>
      <c r="F3" s="55"/>
      <c r="G3" s="56"/>
      <c r="H3" s="54" t="s">
        <v>6</v>
      </c>
      <c r="I3" s="55"/>
      <c r="J3" s="56"/>
      <c r="K3" s="87" t="s">
        <v>7</v>
      </c>
      <c r="L3" s="88" t="s">
        <v>8</v>
      </c>
      <c r="M3" s="60" t="s">
        <v>9</v>
      </c>
      <c r="N3" s="9"/>
      <c r="O3" s="9"/>
    </row>
    <row r="4" ht="30" customHeight="1" spans="1:15">
      <c r="A4" s="57"/>
      <c r="B4" s="58"/>
      <c r="C4" s="59"/>
      <c r="D4" s="57"/>
      <c r="E4" s="60" t="s">
        <v>10</v>
      </c>
      <c r="F4" s="61" t="s">
        <v>11</v>
      </c>
      <c r="G4" s="62" t="s">
        <v>12</v>
      </c>
      <c r="H4" s="60" t="s">
        <v>10</v>
      </c>
      <c r="I4" s="61" t="s">
        <v>11</v>
      </c>
      <c r="J4" s="62" t="s">
        <v>12</v>
      </c>
      <c r="K4" s="89"/>
      <c r="L4" s="57"/>
      <c r="M4" s="60"/>
      <c r="N4" s="9"/>
      <c r="O4" s="9"/>
    </row>
    <row r="5" ht="20.1" customHeight="1" spans="1:15">
      <c r="A5" s="63" t="s">
        <v>13</v>
      </c>
      <c r="B5" s="10" t="s">
        <v>14</v>
      </c>
      <c r="C5" s="11"/>
      <c r="D5" s="63" t="s">
        <v>15</v>
      </c>
      <c r="E5" s="60"/>
      <c r="F5" s="61"/>
      <c r="G5" s="64">
        <f>G6+G21+G26+G28</f>
        <v>8305.576265</v>
      </c>
      <c r="H5" s="60"/>
      <c r="I5" s="61"/>
      <c r="J5" s="90">
        <v>8305.58</v>
      </c>
      <c r="K5" s="91"/>
      <c r="L5" s="92">
        <f>J5-G5</f>
        <v>0.0037350000020524</v>
      </c>
      <c r="M5" s="93"/>
      <c r="N5" s="9"/>
      <c r="O5" s="9"/>
    </row>
    <row r="6" ht="20.1" customHeight="1" spans="1:15">
      <c r="A6" s="63" t="s">
        <v>16</v>
      </c>
      <c r="B6" s="10" t="s">
        <v>17</v>
      </c>
      <c r="C6" s="11"/>
      <c r="D6" s="65"/>
      <c r="E6" s="66"/>
      <c r="F6" s="67"/>
      <c r="G6" s="68">
        <f>SUM(G7:G20)</f>
        <v>4216.777265</v>
      </c>
      <c r="H6" s="69"/>
      <c r="I6" s="69"/>
      <c r="J6" s="69"/>
      <c r="K6" s="94"/>
      <c r="L6" s="65"/>
      <c r="M6" s="93"/>
      <c r="N6" s="9"/>
      <c r="O6" s="9"/>
    </row>
    <row r="7" ht="20.1" customHeight="1" spans="1:15">
      <c r="A7" s="70">
        <v>1</v>
      </c>
      <c r="B7" s="71" t="s">
        <v>18</v>
      </c>
      <c r="C7" s="11"/>
      <c r="D7" s="72" t="s">
        <v>19</v>
      </c>
      <c r="E7" s="72">
        <v>5</v>
      </c>
      <c r="F7" s="73">
        <v>480687</v>
      </c>
      <c r="G7" s="74">
        <v>240.34</v>
      </c>
      <c r="H7" s="75">
        <v>5</v>
      </c>
      <c r="I7" s="75">
        <v>480687</v>
      </c>
      <c r="J7" s="95" t="e">
        <f>H7×</f>
        <v>#NAME?</v>
      </c>
      <c r="K7" s="72">
        <f>H7-E7</f>
        <v>0</v>
      </c>
      <c r="L7" s="96" t="e">
        <f t="shared" ref="L7:L33" si="0">J7-G7</f>
        <v>#NAME?</v>
      </c>
      <c r="M7" s="97"/>
      <c r="N7" s="9"/>
      <c r="O7" s="9"/>
    </row>
    <row r="8" ht="20.1" customHeight="1" spans="1:15">
      <c r="A8" s="70">
        <v>2</v>
      </c>
      <c r="B8" s="71" t="s">
        <v>20</v>
      </c>
      <c r="C8" s="11"/>
      <c r="D8" s="72" t="s">
        <v>19</v>
      </c>
      <c r="E8" s="72">
        <v>1</v>
      </c>
      <c r="F8" s="72">
        <v>451500</v>
      </c>
      <c r="G8" s="74">
        <v>45.15</v>
      </c>
      <c r="H8" s="75">
        <v>1</v>
      </c>
      <c r="I8" s="75">
        <v>451500</v>
      </c>
      <c r="J8" s="95">
        <v>45.15</v>
      </c>
      <c r="K8" s="72">
        <f t="shared" ref="K8:K32" si="1">H8-E8</f>
        <v>0</v>
      </c>
      <c r="L8" s="96">
        <f t="shared" si="0"/>
        <v>0</v>
      </c>
      <c r="M8" s="97"/>
      <c r="N8" s="9"/>
      <c r="O8" s="9"/>
    </row>
    <row r="9" ht="20.1" customHeight="1" spans="1:15">
      <c r="A9" s="70">
        <v>3</v>
      </c>
      <c r="B9" s="71" t="s">
        <v>21</v>
      </c>
      <c r="C9" s="11"/>
      <c r="D9" s="73" t="s">
        <v>22</v>
      </c>
      <c r="E9" s="73">
        <v>2924</v>
      </c>
      <c r="F9" s="73">
        <v>919.58</v>
      </c>
      <c r="G9" s="74">
        <v>268.885192</v>
      </c>
      <c r="H9" s="75">
        <v>2924</v>
      </c>
      <c r="I9" s="75">
        <v>919.58</v>
      </c>
      <c r="J9" s="75">
        <v>268.885192</v>
      </c>
      <c r="K9" s="72">
        <f t="shared" si="1"/>
        <v>0</v>
      </c>
      <c r="L9" s="96">
        <f t="shared" si="0"/>
        <v>0</v>
      </c>
      <c r="M9" s="97"/>
      <c r="N9" s="9"/>
      <c r="O9" s="9"/>
    </row>
    <row r="10" ht="20.1" customHeight="1" spans="1:15">
      <c r="A10" s="70">
        <v>4</v>
      </c>
      <c r="B10" s="76" t="s">
        <v>23</v>
      </c>
      <c r="C10" s="11"/>
      <c r="D10" s="73" t="s">
        <v>22</v>
      </c>
      <c r="E10" s="73">
        <v>12142</v>
      </c>
      <c r="F10" s="73">
        <v>269.21</v>
      </c>
      <c r="G10" s="74">
        <v>326.874782</v>
      </c>
      <c r="H10" s="75">
        <v>12142</v>
      </c>
      <c r="I10" s="75">
        <v>269.21</v>
      </c>
      <c r="J10" s="75">
        <v>326.874782</v>
      </c>
      <c r="K10" s="72">
        <f t="shared" si="1"/>
        <v>0</v>
      </c>
      <c r="L10" s="96">
        <f t="shared" si="0"/>
        <v>0</v>
      </c>
      <c r="M10" s="97"/>
      <c r="N10" s="9"/>
      <c r="O10" s="9"/>
    </row>
    <row r="11" ht="20.1" customHeight="1" spans="1:15">
      <c r="A11" s="70">
        <v>5</v>
      </c>
      <c r="B11" s="76" t="s">
        <v>24</v>
      </c>
      <c r="C11" s="11"/>
      <c r="D11" s="73" t="s">
        <v>22</v>
      </c>
      <c r="E11" s="73">
        <v>88049</v>
      </c>
      <c r="F11" s="73">
        <v>248.42</v>
      </c>
      <c r="G11" s="74">
        <v>2187.313258</v>
      </c>
      <c r="H11" s="75">
        <v>88049</v>
      </c>
      <c r="I11" s="75">
        <v>248.42</v>
      </c>
      <c r="J11" s="75">
        <v>2187.313258</v>
      </c>
      <c r="K11" s="72">
        <f t="shared" si="1"/>
        <v>0</v>
      </c>
      <c r="L11" s="96">
        <f t="shared" si="0"/>
        <v>0</v>
      </c>
      <c r="M11" s="97"/>
      <c r="N11" s="9"/>
      <c r="O11" s="9"/>
    </row>
    <row r="12" ht="20.1" customHeight="1" spans="1:15">
      <c r="A12" s="70">
        <v>6</v>
      </c>
      <c r="B12" s="76" t="s">
        <v>25</v>
      </c>
      <c r="C12" s="11"/>
      <c r="D12" s="73" t="s">
        <v>26</v>
      </c>
      <c r="E12" s="73">
        <v>52</v>
      </c>
      <c r="F12" s="73">
        <v>17214.32</v>
      </c>
      <c r="G12" s="74">
        <v>89.514464</v>
      </c>
      <c r="H12" s="75">
        <v>52</v>
      </c>
      <c r="I12" s="75">
        <v>17214.32</v>
      </c>
      <c r="J12" s="75">
        <v>89.514464</v>
      </c>
      <c r="K12" s="72">
        <f t="shared" si="1"/>
        <v>0</v>
      </c>
      <c r="L12" s="96">
        <f t="shared" si="0"/>
        <v>0</v>
      </c>
      <c r="M12" s="97"/>
      <c r="N12" s="9"/>
      <c r="O12" s="9"/>
    </row>
    <row r="13" ht="20.1" customHeight="1" spans="1:15">
      <c r="A13" s="70">
        <v>7</v>
      </c>
      <c r="B13" s="76" t="s">
        <v>27</v>
      </c>
      <c r="C13" s="11"/>
      <c r="D13" s="73" t="s">
        <v>26</v>
      </c>
      <c r="E13" s="73">
        <v>36</v>
      </c>
      <c r="F13" s="73">
        <v>24861.18</v>
      </c>
      <c r="G13" s="74">
        <v>89.500248</v>
      </c>
      <c r="H13" s="75">
        <v>36</v>
      </c>
      <c r="I13" s="75">
        <v>24861.18</v>
      </c>
      <c r="J13" s="75">
        <v>89.500248</v>
      </c>
      <c r="K13" s="72">
        <f t="shared" si="1"/>
        <v>0</v>
      </c>
      <c r="L13" s="96">
        <f t="shared" si="0"/>
        <v>0</v>
      </c>
      <c r="M13" s="97"/>
      <c r="N13" s="9"/>
      <c r="O13" s="9"/>
    </row>
    <row r="14" ht="20.1" customHeight="1" spans="1:15">
      <c r="A14" s="70">
        <v>8</v>
      </c>
      <c r="B14" s="76" t="s">
        <v>28</v>
      </c>
      <c r="C14" s="11"/>
      <c r="D14" s="73" t="s">
        <v>26</v>
      </c>
      <c r="E14" s="73">
        <v>36</v>
      </c>
      <c r="F14" s="73">
        <v>24861.18</v>
      </c>
      <c r="G14" s="74">
        <v>89.500248</v>
      </c>
      <c r="H14" s="75">
        <v>36</v>
      </c>
      <c r="I14" s="75">
        <v>24861.18</v>
      </c>
      <c r="J14" s="75">
        <v>89.500248</v>
      </c>
      <c r="K14" s="72">
        <f t="shared" si="1"/>
        <v>0</v>
      </c>
      <c r="L14" s="96">
        <f t="shared" si="0"/>
        <v>0</v>
      </c>
      <c r="M14" s="97"/>
      <c r="N14" s="9"/>
      <c r="O14" s="9"/>
    </row>
    <row r="15" ht="20.1" customHeight="1" spans="1:15">
      <c r="A15" s="70">
        <v>9</v>
      </c>
      <c r="B15" s="76" t="s">
        <v>29</v>
      </c>
      <c r="C15" s="11"/>
      <c r="D15" s="73" t="s">
        <v>26</v>
      </c>
      <c r="E15" s="73">
        <v>31</v>
      </c>
      <c r="F15" s="73">
        <v>27248.72</v>
      </c>
      <c r="G15" s="74">
        <v>84.471032</v>
      </c>
      <c r="H15" s="75">
        <v>31</v>
      </c>
      <c r="I15" s="75">
        <v>27248.72</v>
      </c>
      <c r="J15" s="75">
        <v>84.471032</v>
      </c>
      <c r="K15" s="72">
        <f t="shared" si="1"/>
        <v>0</v>
      </c>
      <c r="L15" s="96">
        <f t="shared" si="0"/>
        <v>0</v>
      </c>
      <c r="M15" s="97"/>
      <c r="N15" s="9"/>
      <c r="O15" s="9"/>
    </row>
    <row r="16" ht="20.1" customHeight="1" spans="1:15">
      <c r="A16" s="70">
        <v>10</v>
      </c>
      <c r="B16" s="76" t="s">
        <v>30</v>
      </c>
      <c r="C16" s="11"/>
      <c r="D16" s="73" t="s">
        <v>26</v>
      </c>
      <c r="E16" s="73">
        <v>79</v>
      </c>
      <c r="F16" s="73">
        <v>26066.84</v>
      </c>
      <c r="G16" s="74">
        <v>205.928036</v>
      </c>
      <c r="H16" s="75">
        <v>79</v>
      </c>
      <c r="I16" s="75">
        <v>26066.84</v>
      </c>
      <c r="J16" s="75">
        <v>205.928036</v>
      </c>
      <c r="K16" s="72">
        <f t="shared" si="1"/>
        <v>0</v>
      </c>
      <c r="L16" s="96">
        <f t="shared" si="0"/>
        <v>0</v>
      </c>
      <c r="M16" s="97"/>
      <c r="N16" s="9"/>
      <c r="O16" s="9"/>
    </row>
    <row r="17" ht="20.1" customHeight="1" spans="1:15">
      <c r="A17" s="70">
        <v>11</v>
      </c>
      <c r="B17" s="76" t="s">
        <v>31</v>
      </c>
      <c r="C17" s="11"/>
      <c r="D17" s="73" t="s">
        <v>26</v>
      </c>
      <c r="E17" s="73">
        <v>13</v>
      </c>
      <c r="F17" s="73">
        <v>31611.57</v>
      </c>
      <c r="G17" s="74">
        <v>41.095041</v>
      </c>
      <c r="H17" s="75">
        <v>13</v>
      </c>
      <c r="I17" s="75">
        <v>31611.57</v>
      </c>
      <c r="J17" s="75">
        <v>41.095041</v>
      </c>
      <c r="K17" s="72">
        <f t="shared" si="1"/>
        <v>0</v>
      </c>
      <c r="L17" s="96">
        <f t="shared" si="0"/>
        <v>0</v>
      </c>
      <c r="M17" s="97"/>
      <c r="N17" s="9"/>
      <c r="O17" s="9"/>
    </row>
    <row r="18" ht="20.1" customHeight="1" spans="1:15">
      <c r="A18" s="70">
        <v>12</v>
      </c>
      <c r="B18" s="76" t="s">
        <v>32</v>
      </c>
      <c r="C18" s="11"/>
      <c r="D18" s="73" t="s">
        <v>33</v>
      </c>
      <c r="E18" s="73">
        <v>57</v>
      </c>
      <c r="F18" s="73">
        <v>33156.84</v>
      </c>
      <c r="G18" s="74">
        <v>188.993988</v>
      </c>
      <c r="H18" s="75">
        <v>57</v>
      </c>
      <c r="I18" s="75">
        <v>33156.84</v>
      </c>
      <c r="J18" s="75">
        <v>188.993988</v>
      </c>
      <c r="K18" s="72">
        <f t="shared" si="1"/>
        <v>0</v>
      </c>
      <c r="L18" s="96">
        <f t="shared" si="0"/>
        <v>0</v>
      </c>
      <c r="M18" s="97"/>
      <c r="N18" s="9"/>
      <c r="O18" s="9"/>
    </row>
    <row r="19" ht="20.1" customHeight="1" spans="1:15">
      <c r="A19" s="70">
        <v>13</v>
      </c>
      <c r="B19" s="76" t="s">
        <v>34</v>
      </c>
      <c r="C19" s="11"/>
      <c r="D19" s="73" t="s">
        <v>33</v>
      </c>
      <c r="E19" s="73" t="s">
        <v>35</v>
      </c>
      <c r="F19" s="73">
        <v>39953.92</v>
      </c>
      <c r="G19" s="74">
        <v>111.870976</v>
      </c>
      <c r="H19" s="75" t="s">
        <v>35</v>
      </c>
      <c r="I19" s="75">
        <v>39953.92</v>
      </c>
      <c r="J19" s="75">
        <v>111.870976</v>
      </c>
      <c r="K19" s="72">
        <f t="shared" si="1"/>
        <v>0</v>
      </c>
      <c r="L19" s="96">
        <f t="shared" si="0"/>
        <v>0</v>
      </c>
      <c r="M19" s="97"/>
      <c r="N19" s="9"/>
      <c r="O19" s="9"/>
    </row>
    <row r="20" ht="20.1" customHeight="1" spans="1:15">
      <c r="A20" s="70">
        <v>14</v>
      </c>
      <c r="B20" s="26" t="s">
        <v>36</v>
      </c>
      <c r="C20" s="11"/>
      <c r="D20" s="24" t="s">
        <v>33</v>
      </c>
      <c r="E20" s="72">
        <v>2203</v>
      </c>
      <c r="F20" s="73">
        <v>1122.74</v>
      </c>
      <c r="G20" s="74">
        <v>247.34</v>
      </c>
      <c r="H20" s="75">
        <v>2203</v>
      </c>
      <c r="I20" s="75">
        <v>1122.74</v>
      </c>
      <c r="J20" s="75">
        <v>247.34</v>
      </c>
      <c r="K20" s="69">
        <f t="shared" si="1"/>
        <v>0</v>
      </c>
      <c r="L20" s="69">
        <f t="shared" si="0"/>
        <v>0</v>
      </c>
      <c r="M20" s="97" t="s">
        <v>37</v>
      </c>
      <c r="N20" s="9"/>
      <c r="O20" s="9"/>
    </row>
    <row r="21" ht="20.1" customHeight="1" spans="1:15">
      <c r="A21" s="77" t="s">
        <v>38</v>
      </c>
      <c r="B21" s="27" t="s">
        <v>39</v>
      </c>
      <c r="C21" s="11"/>
      <c r="D21" s="24"/>
      <c r="E21" s="66"/>
      <c r="F21" s="78"/>
      <c r="G21" s="79">
        <f>SUM(G22:G25)</f>
        <v>1634.73</v>
      </c>
      <c r="H21" s="66"/>
      <c r="I21" s="78"/>
      <c r="J21" s="69"/>
      <c r="K21" s="69">
        <f t="shared" si="1"/>
        <v>0</v>
      </c>
      <c r="L21" s="69">
        <f t="shared" si="0"/>
        <v>-1634.73</v>
      </c>
      <c r="M21" s="97"/>
      <c r="N21" s="9"/>
      <c r="O21" s="9"/>
    </row>
    <row r="22" ht="20.1" customHeight="1" spans="1:15">
      <c r="A22" s="70">
        <v>1</v>
      </c>
      <c r="B22" s="80" t="s">
        <v>40</v>
      </c>
      <c r="C22" s="11"/>
      <c r="D22" s="73" t="s">
        <v>22</v>
      </c>
      <c r="E22" s="73">
        <f>532*3</f>
        <v>1596</v>
      </c>
      <c r="F22" s="73">
        <v>237.15</v>
      </c>
      <c r="G22" s="74">
        <v>37.85</v>
      </c>
      <c r="H22" s="73">
        <f>532*3</f>
        <v>1596</v>
      </c>
      <c r="I22" s="73">
        <v>87.15</v>
      </c>
      <c r="J22" s="74">
        <v>37.85</v>
      </c>
      <c r="K22" s="72">
        <f t="shared" si="1"/>
        <v>0</v>
      </c>
      <c r="L22" s="96">
        <f t="shared" si="0"/>
        <v>0</v>
      </c>
      <c r="M22" s="97" t="s">
        <v>41</v>
      </c>
      <c r="N22" s="9"/>
      <c r="O22" s="9"/>
    </row>
    <row r="23" ht="20.1" customHeight="1" spans="1:15">
      <c r="A23" s="70">
        <v>2</v>
      </c>
      <c r="B23" s="80" t="s">
        <v>42</v>
      </c>
      <c r="C23" s="11"/>
      <c r="D23" s="73" t="s">
        <v>22</v>
      </c>
      <c r="E23" s="73">
        <f>15039*4</f>
        <v>60156</v>
      </c>
      <c r="F23" s="73">
        <v>230.84</v>
      </c>
      <c r="G23" s="74">
        <v>1388.64</v>
      </c>
      <c r="H23" s="73">
        <f>15039*4</f>
        <v>60156</v>
      </c>
      <c r="I23" s="73">
        <v>230.84</v>
      </c>
      <c r="J23" s="74">
        <v>1388.64</v>
      </c>
      <c r="K23" s="72">
        <f t="shared" si="1"/>
        <v>0</v>
      </c>
      <c r="L23" s="96">
        <f t="shared" si="0"/>
        <v>0</v>
      </c>
      <c r="M23" s="97"/>
      <c r="N23" s="9"/>
      <c r="O23" s="9"/>
    </row>
    <row r="24" ht="20.1" customHeight="1" spans="1:15">
      <c r="A24" s="70">
        <v>3</v>
      </c>
      <c r="B24" s="80" t="s">
        <v>43</v>
      </c>
      <c r="C24" s="11"/>
      <c r="D24" s="73" t="s">
        <v>22</v>
      </c>
      <c r="E24" s="73">
        <f>510*5</f>
        <v>2550</v>
      </c>
      <c r="F24" s="73">
        <v>226.87</v>
      </c>
      <c r="G24" s="74">
        <v>57.85</v>
      </c>
      <c r="H24" s="73">
        <f>510*5</f>
        <v>2550</v>
      </c>
      <c r="I24" s="73">
        <v>226.87</v>
      </c>
      <c r="J24" s="74">
        <v>57.85</v>
      </c>
      <c r="K24" s="72">
        <f t="shared" si="1"/>
        <v>0</v>
      </c>
      <c r="L24" s="96">
        <f t="shared" si="0"/>
        <v>0</v>
      </c>
      <c r="M24" s="97"/>
      <c r="N24" s="9"/>
      <c r="O24" s="9"/>
    </row>
    <row r="25" ht="20.1" customHeight="1" spans="1:15">
      <c r="A25" s="70">
        <v>4</v>
      </c>
      <c r="B25" s="80" t="s">
        <v>44</v>
      </c>
      <c r="C25" s="11"/>
      <c r="D25" s="73" t="s">
        <v>33</v>
      </c>
      <c r="E25" s="73">
        <v>163</v>
      </c>
      <c r="F25" s="73">
        <v>9226.65</v>
      </c>
      <c r="G25" s="74">
        <v>150.39</v>
      </c>
      <c r="H25" s="73">
        <v>163</v>
      </c>
      <c r="I25" s="73">
        <v>9226.65</v>
      </c>
      <c r="J25" s="74">
        <v>150.39</v>
      </c>
      <c r="K25" s="72">
        <f t="shared" si="1"/>
        <v>0</v>
      </c>
      <c r="L25" s="96">
        <f t="shared" si="0"/>
        <v>0</v>
      </c>
      <c r="M25" s="97"/>
      <c r="N25" s="9"/>
      <c r="O25" s="9"/>
    </row>
    <row r="26" ht="20.1" customHeight="1" spans="1:15">
      <c r="A26" s="77" t="s">
        <v>45</v>
      </c>
      <c r="B26" s="27" t="s">
        <v>46</v>
      </c>
      <c r="C26" s="11"/>
      <c r="D26" s="73"/>
      <c r="E26" s="73"/>
      <c r="F26" s="73"/>
      <c r="G26" s="74">
        <f>G27</f>
        <v>30</v>
      </c>
      <c r="H26" s="73"/>
      <c r="I26" s="73"/>
      <c r="J26" s="74"/>
      <c r="K26" s="72">
        <f t="shared" si="1"/>
        <v>0</v>
      </c>
      <c r="L26" s="96">
        <f t="shared" si="0"/>
        <v>-30</v>
      </c>
      <c r="M26" s="97"/>
      <c r="N26" s="9"/>
      <c r="O26" s="9"/>
    </row>
    <row r="27" ht="20.1" customHeight="1" spans="1:15">
      <c r="A27" s="70">
        <v>1</v>
      </c>
      <c r="B27" s="81" t="s">
        <v>47</v>
      </c>
      <c r="C27" s="11"/>
      <c r="D27" s="72" t="s">
        <v>19</v>
      </c>
      <c r="E27" s="72">
        <v>6</v>
      </c>
      <c r="F27" s="72">
        <v>50000</v>
      </c>
      <c r="G27" s="74">
        <v>30</v>
      </c>
      <c r="H27" s="72">
        <v>6</v>
      </c>
      <c r="I27" s="72">
        <v>50000</v>
      </c>
      <c r="J27" s="74">
        <v>30</v>
      </c>
      <c r="K27" s="72">
        <v>0</v>
      </c>
      <c r="L27" s="96">
        <f t="shared" si="0"/>
        <v>0</v>
      </c>
      <c r="M27" s="97"/>
      <c r="N27" s="9"/>
      <c r="O27" s="9"/>
    </row>
    <row r="28" ht="20.1" customHeight="1" spans="1:15">
      <c r="A28" s="77" t="s">
        <v>48</v>
      </c>
      <c r="B28" s="38" t="s">
        <v>49</v>
      </c>
      <c r="C28" s="11"/>
      <c r="D28" s="66"/>
      <c r="E28" s="66"/>
      <c r="F28" s="66"/>
      <c r="G28" s="79">
        <f>SUM(G29:G32)</f>
        <v>2424.069</v>
      </c>
      <c r="H28" s="66"/>
      <c r="I28" s="66"/>
      <c r="J28" s="79"/>
      <c r="K28" s="66">
        <f t="shared" si="1"/>
        <v>0</v>
      </c>
      <c r="L28" s="65">
        <f t="shared" si="0"/>
        <v>-2424.069</v>
      </c>
      <c r="M28" s="97"/>
      <c r="N28" s="9"/>
      <c r="O28" s="9"/>
    </row>
    <row r="29" ht="20.1" customHeight="1" spans="1:15">
      <c r="A29" s="70">
        <v>1</v>
      </c>
      <c r="B29" s="80" t="s">
        <v>50</v>
      </c>
      <c r="C29" s="11"/>
      <c r="D29" s="73" t="s">
        <v>51</v>
      </c>
      <c r="E29" s="72">
        <v>7194</v>
      </c>
      <c r="F29" s="72">
        <v>2200</v>
      </c>
      <c r="G29" s="74">
        <v>1582.68</v>
      </c>
      <c r="H29" s="72">
        <v>7194</v>
      </c>
      <c r="I29" s="72">
        <v>2200</v>
      </c>
      <c r="J29" s="74">
        <v>1582.68</v>
      </c>
      <c r="K29" s="72">
        <f t="shared" si="1"/>
        <v>0</v>
      </c>
      <c r="L29" s="96">
        <f t="shared" si="0"/>
        <v>0</v>
      </c>
      <c r="M29" s="97"/>
      <c r="N29" s="9"/>
      <c r="O29" s="9"/>
    </row>
    <row r="30" ht="20.1" customHeight="1" spans="1:15">
      <c r="A30" s="70">
        <v>2</v>
      </c>
      <c r="B30" s="80" t="s">
        <v>52</v>
      </c>
      <c r="C30" s="11"/>
      <c r="D30" s="73" t="s">
        <v>51</v>
      </c>
      <c r="E30" s="72">
        <v>16988</v>
      </c>
      <c r="F30" s="72">
        <v>237.69</v>
      </c>
      <c r="G30" s="74">
        <v>403.79</v>
      </c>
      <c r="H30" s="72">
        <v>16988</v>
      </c>
      <c r="I30" s="72">
        <v>237.69</v>
      </c>
      <c r="J30" s="74">
        <v>403.79</v>
      </c>
      <c r="K30" s="72">
        <f t="shared" si="1"/>
        <v>0</v>
      </c>
      <c r="L30" s="96">
        <f t="shared" si="0"/>
        <v>0</v>
      </c>
      <c r="M30" s="97"/>
      <c r="N30" s="9"/>
      <c r="O30" s="9"/>
    </row>
    <row r="31" ht="20.1" customHeight="1" spans="1:15">
      <c r="A31" s="70">
        <v>3</v>
      </c>
      <c r="B31" s="81" t="s">
        <v>53</v>
      </c>
      <c r="C31" s="11"/>
      <c r="D31" s="73" t="s">
        <v>51</v>
      </c>
      <c r="E31" s="72">
        <v>7888</v>
      </c>
      <c r="F31" s="72">
        <v>150</v>
      </c>
      <c r="G31" s="74">
        <v>118.3245</v>
      </c>
      <c r="H31" s="72">
        <v>7888</v>
      </c>
      <c r="I31" s="72">
        <v>150</v>
      </c>
      <c r="J31" s="74">
        <v>118.32</v>
      </c>
      <c r="K31" s="72">
        <f t="shared" si="1"/>
        <v>0</v>
      </c>
      <c r="L31" s="96">
        <f t="shared" si="0"/>
        <v>-0.00450000000000728</v>
      </c>
      <c r="M31" s="97"/>
      <c r="N31" s="9"/>
      <c r="O31" s="9"/>
    </row>
    <row r="32" ht="20.1" customHeight="1" spans="1:15">
      <c r="A32" s="70">
        <v>4</v>
      </c>
      <c r="B32" s="81" t="s">
        <v>54</v>
      </c>
      <c r="C32" s="11"/>
      <c r="D32" s="73" t="s">
        <v>51</v>
      </c>
      <c r="E32" s="72">
        <v>13831</v>
      </c>
      <c r="F32" s="72">
        <v>230.84</v>
      </c>
      <c r="G32" s="74">
        <v>319.2745</v>
      </c>
      <c r="H32" s="72">
        <v>13831</v>
      </c>
      <c r="I32" s="72">
        <v>230.84</v>
      </c>
      <c r="J32" s="74">
        <v>319.27</v>
      </c>
      <c r="K32" s="72">
        <f t="shared" si="1"/>
        <v>0</v>
      </c>
      <c r="L32" s="96">
        <f t="shared" si="0"/>
        <v>-0.00450000000000728</v>
      </c>
      <c r="M32" s="97"/>
      <c r="N32" s="9"/>
      <c r="O32" s="9"/>
    </row>
    <row r="33" ht="20.1" customHeight="1" spans="1:15">
      <c r="A33" s="77" t="s">
        <v>55</v>
      </c>
      <c r="B33" s="38" t="s">
        <v>56</v>
      </c>
      <c r="C33" s="41"/>
      <c r="D33" s="72"/>
      <c r="E33" s="66"/>
      <c r="F33" s="66"/>
      <c r="G33" s="79">
        <f>G34+G35+G38+G41+G46</f>
        <v>670.9545</v>
      </c>
      <c r="H33" s="66"/>
      <c r="I33" s="66"/>
      <c r="J33" s="79">
        <v>670.949811991882</v>
      </c>
      <c r="K33" s="72"/>
      <c r="L33" s="65">
        <f t="shared" si="0"/>
        <v>-0.00468800811745496</v>
      </c>
      <c r="M33" s="97"/>
      <c r="N33" s="9"/>
      <c r="O33" s="9"/>
    </row>
    <row r="34" ht="20.1" customHeight="1" spans="1:15">
      <c r="A34" s="82" t="s">
        <v>16</v>
      </c>
      <c r="B34" s="35" t="s">
        <v>57</v>
      </c>
      <c r="C34" s="43"/>
      <c r="D34" s="72"/>
      <c r="E34" s="66"/>
      <c r="F34" s="66"/>
      <c r="G34" s="74">
        <v>113.06</v>
      </c>
      <c r="H34" s="66"/>
      <c r="I34" s="66"/>
      <c r="J34" s="74"/>
      <c r="K34" s="72"/>
      <c r="L34" s="65"/>
      <c r="M34" s="97"/>
      <c r="N34" s="9"/>
      <c r="O34" s="9"/>
    </row>
    <row r="35" ht="20.1" customHeight="1" spans="1:15">
      <c r="A35" s="82" t="s">
        <v>38</v>
      </c>
      <c r="B35" s="35" t="s">
        <v>58</v>
      </c>
      <c r="C35" s="43"/>
      <c r="D35" s="72"/>
      <c r="E35" s="66"/>
      <c r="F35" s="66"/>
      <c r="G35" s="74">
        <f>G36+G37</f>
        <v>59.78</v>
      </c>
      <c r="H35" s="66"/>
      <c r="I35" s="66"/>
      <c r="J35" s="74"/>
      <c r="K35" s="72"/>
      <c r="L35" s="65"/>
      <c r="M35" s="97"/>
      <c r="N35" s="9"/>
      <c r="O35" s="9"/>
    </row>
    <row r="36" ht="20.1" customHeight="1" spans="1:15">
      <c r="A36" s="82">
        <v>1</v>
      </c>
      <c r="B36" s="35" t="s">
        <v>58</v>
      </c>
      <c r="C36" s="43"/>
      <c r="D36" s="72"/>
      <c r="E36" s="66"/>
      <c r="F36" s="66"/>
      <c r="G36" s="74">
        <v>37.89</v>
      </c>
      <c r="H36" s="66"/>
      <c r="I36" s="66"/>
      <c r="J36" s="74"/>
      <c r="K36" s="72"/>
      <c r="L36" s="65"/>
      <c r="M36" s="97"/>
      <c r="N36" s="9"/>
      <c r="O36" s="9"/>
    </row>
    <row r="37" ht="20.1" customHeight="1" spans="1:15">
      <c r="A37" s="82">
        <v>2</v>
      </c>
      <c r="B37" s="35" t="s">
        <v>59</v>
      </c>
      <c r="C37" s="43"/>
      <c r="D37" s="72"/>
      <c r="E37" s="66"/>
      <c r="F37" s="66"/>
      <c r="G37" s="74">
        <v>21.89</v>
      </c>
      <c r="H37" s="66"/>
      <c r="I37" s="66"/>
      <c r="J37" s="74"/>
      <c r="K37" s="72"/>
      <c r="L37" s="65"/>
      <c r="M37" s="97"/>
      <c r="N37" s="9"/>
      <c r="O37" s="9"/>
    </row>
    <row r="38" ht="20.1" customHeight="1" spans="1:15">
      <c r="A38" s="82" t="s">
        <v>45</v>
      </c>
      <c r="B38" s="35" t="s">
        <v>60</v>
      </c>
      <c r="C38" s="43"/>
      <c r="D38" s="72"/>
      <c r="E38" s="66"/>
      <c r="F38" s="66"/>
      <c r="G38" s="74">
        <f>G39+G40</f>
        <v>168.07</v>
      </c>
      <c r="H38" s="66"/>
      <c r="I38" s="66"/>
      <c r="J38" s="74"/>
      <c r="K38" s="72"/>
      <c r="L38" s="65"/>
      <c r="M38" s="97"/>
      <c r="N38" s="9"/>
      <c r="O38" s="9"/>
    </row>
    <row r="39" ht="20.1" customHeight="1" spans="1:15">
      <c r="A39" s="82">
        <v>1</v>
      </c>
      <c r="B39" s="35" t="s">
        <v>61</v>
      </c>
      <c r="C39" s="43"/>
      <c r="D39" s="72"/>
      <c r="E39" s="66"/>
      <c r="F39" s="66"/>
      <c r="G39" s="74">
        <v>115</v>
      </c>
      <c r="H39" s="66"/>
      <c r="I39" s="66"/>
      <c r="J39" s="74"/>
      <c r="K39" s="72"/>
      <c r="L39" s="65"/>
      <c r="M39" s="97"/>
      <c r="N39" s="9"/>
      <c r="O39" s="9"/>
    </row>
    <row r="40" ht="20.1" customHeight="1" spans="1:15">
      <c r="A40" s="82">
        <v>2</v>
      </c>
      <c r="B40" s="35" t="s">
        <v>62</v>
      </c>
      <c r="C40" s="43"/>
      <c r="D40" s="72"/>
      <c r="E40" s="66"/>
      <c r="F40" s="66"/>
      <c r="G40" s="74">
        <v>53.07</v>
      </c>
      <c r="H40" s="66"/>
      <c r="I40" s="66"/>
      <c r="J40" s="74"/>
      <c r="K40" s="72"/>
      <c r="L40" s="65"/>
      <c r="M40" s="97"/>
      <c r="N40" s="9"/>
      <c r="O40" s="9"/>
    </row>
    <row r="41" ht="20.1" customHeight="1" spans="1:15">
      <c r="A41" s="82" t="s">
        <v>48</v>
      </c>
      <c r="B41" s="35" t="s">
        <v>63</v>
      </c>
      <c r="C41" s="43"/>
      <c r="D41" s="72"/>
      <c r="E41" s="66"/>
      <c r="F41" s="66"/>
      <c r="G41" s="74">
        <f>G42+G43</f>
        <v>305.1245</v>
      </c>
      <c r="H41" s="66"/>
      <c r="I41" s="66"/>
      <c r="J41" s="74"/>
      <c r="K41" s="72"/>
      <c r="L41" s="65"/>
      <c r="M41" s="97"/>
      <c r="N41" s="9"/>
      <c r="O41" s="9"/>
    </row>
    <row r="42" ht="20.1" customHeight="1" spans="1:15">
      <c r="A42" s="82">
        <v>1</v>
      </c>
      <c r="B42" s="83" t="s">
        <v>64</v>
      </c>
      <c r="C42" s="11"/>
      <c r="D42" s="72"/>
      <c r="E42" s="72"/>
      <c r="F42" s="72"/>
      <c r="G42" s="74">
        <v>41.53</v>
      </c>
      <c r="H42" s="66"/>
      <c r="I42" s="66"/>
      <c r="J42" s="74"/>
      <c r="K42" s="72"/>
      <c r="L42" s="65"/>
      <c r="M42" s="97"/>
      <c r="N42" s="9"/>
      <c r="O42" s="9"/>
    </row>
    <row r="43" ht="20.1" customHeight="1" spans="1:15">
      <c r="A43" s="84" t="s">
        <v>65</v>
      </c>
      <c r="B43" s="83" t="s">
        <v>66</v>
      </c>
      <c r="C43" s="11"/>
      <c r="D43" s="72"/>
      <c r="E43" s="72"/>
      <c r="F43" s="72"/>
      <c r="G43" s="74">
        <f>G44+G45</f>
        <v>263.5945</v>
      </c>
      <c r="H43" s="72"/>
      <c r="I43" s="72"/>
      <c r="J43" s="74"/>
      <c r="K43" s="72"/>
      <c r="L43" s="72"/>
      <c r="M43" s="97"/>
      <c r="N43" s="9"/>
      <c r="O43" s="9"/>
    </row>
    <row r="44" ht="20.1" customHeight="1" spans="1:15">
      <c r="A44" s="84"/>
      <c r="B44" s="83" t="s">
        <v>67</v>
      </c>
      <c r="C44" s="11"/>
      <c r="D44" s="72"/>
      <c r="E44" s="72"/>
      <c r="F44" s="72"/>
      <c r="G44" s="74">
        <v>239.64</v>
      </c>
      <c r="H44" s="72"/>
      <c r="I44" s="72"/>
      <c r="J44" s="74"/>
      <c r="K44" s="72"/>
      <c r="L44" s="72"/>
      <c r="M44" s="97"/>
      <c r="N44" s="9"/>
      <c r="O44" s="9"/>
    </row>
    <row r="45" ht="20.1" customHeight="1" spans="1:15">
      <c r="A45" s="85"/>
      <c r="B45" s="83" t="s">
        <v>68</v>
      </c>
      <c r="C45" s="11"/>
      <c r="D45" s="72"/>
      <c r="E45" s="72"/>
      <c r="F45" s="72"/>
      <c r="G45" s="74">
        <v>23.9545</v>
      </c>
      <c r="H45" s="72"/>
      <c r="I45" s="72"/>
      <c r="J45" s="74"/>
      <c r="K45" s="72"/>
      <c r="L45" s="72"/>
      <c r="M45" s="97"/>
      <c r="N45" s="9"/>
      <c r="O45" s="9"/>
    </row>
    <row r="46" ht="20.1" customHeight="1" spans="1:15">
      <c r="A46" s="82" t="s">
        <v>69</v>
      </c>
      <c r="B46" s="83" t="s">
        <v>70</v>
      </c>
      <c r="C46" s="11"/>
      <c r="D46" s="72"/>
      <c r="E46" s="72"/>
      <c r="F46" s="72"/>
      <c r="G46" s="74">
        <v>24.92</v>
      </c>
      <c r="H46" s="72"/>
      <c r="I46" s="72"/>
      <c r="J46" s="74"/>
      <c r="K46" s="72"/>
      <c r="L46" s="72"/>
      <c r="M46" s="97"/>
      <c r="N46" s="9"/>
      <c r="O46" s="9"/>
    </row>
    <row r="47" ht="20.1" customHeight="1" spans="1:13">
      <c r="A47" s="77" t="s">
        <v>71</v>
      </c>
      <c r="B47" s="27" t="s">
        <v>72</v>
      </c>
      <c r="C47" s="86"/>
      <c r="D47" s="72"/>
      <c r="E47" s="72"/>
      <c r="F47" s="72"/>
      <c r="G47" s="79">
        <f t="shared" ref="G47:L47" si="2">G33+G5</f>
        <v>8976.530765</v>
      </c>
      <c r="H47" s="66">
        <f t="shared" si="2"/>
        <v>0</v>
      </c>
      <c r="I47" s="66">
        <f t="shared" si="2"/>
        <v>0</v>
      </c>
      <c r="J47" s="79">
        <f t="shared" si="2"/>
        <v>8976.52981199188</v>
      </c>
      <c r="K47" s="72">
        <f t="shared" si="2"/>
        <v>0</v>
      </c>
      <c r="L47" s="65">
        <f t="shared" si="2"/>
        <v>-0.000953008115402554</v>
      </c>
      <c r="M47" s="98"/>
    </row>
  </sheetData>
  <mergeCells count="53">
    <mergeCell ref="A1:M1"/>
    <mergeCell ref="A2:M2"/>
    <mergeCell ref="E3:G3"/>
    <mergeCell ref="H3:J3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A3:A4"/>
    <mergeCell ref="D3:D4"/>
    <mergeCell ref="K3:K4"/>
    <mergeCell ref="L3:L4"/>
    <mergeCell ref="M3:M4"/>
    <mergeCell ref="B3:C4"/>
  </mergeCells>
  <pageMargins left="0.707638888888889" right="0.707638888888889" top="0.747916666666667" bottom="0.747916666666667" header="0.313888888888889" footer="0.313888888888889"/>
  <pageSetup paperSize="9" orientation="landscape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3"/>
  <sheetViews>
    <sheetView tabSelected="1" topLeftCell="A37" workbookViewId="0">
      <selection activeCell="I45" sqref="I45"/>
    </sheetView>
  </sheetViews>
  <sheetFormatPr defaultColWidth="9" defaultRowHeight="13.5"/>
  <cols>
    <col min="1" max="1" width="5.625" customWidth="1"/>
    <col min="2" max="2" width="11.375" customWidth="1"/>
    <col min="3" max="3" width="14.375" customWidth="1"/>
    <col min="4" max="4" width="7.875" customWidth="1"/>
    <col min="5" max="6" width="13.625" customWidth="1"/>
    <col min="7" max="7" width="13.625" style="1" customWidth="1"/>
    <col min="8" max="8" width="9.5" customWidth="1"/>
  </cols>
  <sheetData>
    <row r="1" spans="1:1">
      <c r="A1" t="s">
        <v>73</v>
      </c>
    </row>
    <row r="2" ht="20.1" customHeight="1" spans="1:7">
      <c r="A2" s="2" t="s">
        <v>74</v>
      </c>
      <c r="B2" s="2"/>
      <c r="C2" s="2"/>
      <c r="D2" s="2"/>
      <c r="E2" s="2"/>
      <c r="F2" s="2"/>
      <c r="G2" s="2"/>
    </row>
    <row r="3" ht="20.1" customHeight="1" spans="1:7">
      <c r="A3" s="3"/>
      <c r="B3" s="3"/>
      <c r="C3" s="3"/>
      <c r="D3" s="3"/>
      <c r="E3" s="3"/>
      <c r="F3" s="3"/>
      <c r="G3" s="3"/>
    </row>
    <row r="4" ht="39" customHeight="1" spans="1:9">
      <c r="A4" s="4" t="s">
        <v>75</v>
      </c>
      <c r="B4" s="5" t="s">
        <v>76</v>
      </c>
      <c r="C4" s="6"/>
      <c r="D4" s="4" t="s">
        <v>77</v>
      </c>
      <c r="E4" s="4" t="s">
        <v>78</v>
      </c>
      <c r="F4" s="7" t="s">
        <v>79</v>
      </c>
      <c r="G4" s="8" t="s">
        <v>80</v>
      </c>
      <c r="H4" s="9"/>
      <c r="I4" s="9"/>
    </row>
    <row r="5" ht="20.1" customHeight="1" spans="1:9">
      <c r="A5" s="4" t="s">
        <v>13</v>
      </c>
      <c r="B5" s="10" t="s">
        <v>14</v>
      </c>
      <c r="C5" s="11"/>
      <c r="D5" s="4" t="s">
        <v>15</v>
      </c>
      <c r="E5" s="4"/>
      <c r="F5" s="7"/>
      <c r="G5" s="12">
        <v>7419.84</v>
      </c>
      <c r="H5" s="13"/>
      <c r="I5" s="9"/>
    </row>
    <row r="6" ht="20.1" customHeight="1" spans="1:9">
      <c r="A6" s="14" t="s">
        <v>16</v>
      </c>
      <c r="B6" s="10" t="s">
        <v>17</v>
      </c>
      <c r="C6" s="11"/>
      <c r="D6" s="15"/>
      <c r="E6" s="16"/>
      <c r="F6" s="16"/>
      <c r="G6" s="12">
        <v>4195.02</v>
      </c>
      <c r="H6" s="9"/>
      <c r="I6" s="9"/>
    </row>
    <row r="7" ht="30" customHeight="1" spans="1:9">
      <c r="A7" s="17">
        <v>1</v>
      </c>
      <c r="B7" s="18" t="s">
        <v>81</v>
      </c>
      <c r="C7" s="19"/>
      <c r="D7" s="20" t="s">
        <v>33</v>
      </c>
      <c r="E7" s="21">
        <v>5</v>
      </c>
      <c r="F7" s="22">
        <v>500000</v>
      </c>
      <c r="G7" s="23">
        <v>250</v>
      </c>
      <c r="H7" s="9"/>
      <c r="I7" s="9"/>
    </row>
    <row r="8" ht="30" customHeight="1" spans="1:9">
      <c r="A8" s="17">
        <v>2</v>
      </c>
      <c r="B8" s="18" t="s">
        <v>82</v>
      </c>
      <c r="C8" s="19"/>
      <c r="D8" s="20" t="s">
        <v>33</v>
      </c>
      <c r="E8" s="21">
        <v>1</v>
      </c>
      <c r="F8" s="22">
        <v>460000</v>
      </c>
      <c r="G8" s="23">
        <v>46</v>
      </c>
      <c r="H8" s="9"/>
      <c r="I8" s="9"/>
    </row>
    <row r="9" ht="30" customHeight="1" spans="1:9">
      <c r="A9" s="17">
        <v>3</v>
      </c>
      <c r="B9" s="18" t="s">
        <v>83</v>
      </c>
      <c r="C9" s="19"/>
      <c r="D9" s="24" t="s">
        <v>22</v>
      </c>
      <c r="E9" s="21">
        <v>2924</v>
      </c>
      <c r="F9" s="22">
        <v>809.23</v>
      </c>
      <c r="G9" s="23">
        <v>236.62</v>
      </c>
      <c r="H9" s="9"/>
      <c r="I9" s="9"/>
    </row>
    <row r="10" ht="20.1" customHeight="1" spans="1:9">
      <c r="A10" s="17">
        <v>4</v>
      </c>
      <c r="B10" s="25" t="s">
        <v>84</v>
      </c>
      <c r="C10" s="19"/>
      <c r="D10" s="24" t="s">
        <v>22</v>
      </c>
      <c r="E10" s="21">
        <v>12142</v>
      </c>
      <c r="F10" s="22">
        <v>269.21</v>
      </c>
      <c r="G10" s="23">
        <v>326.87</v>
      </c>
      <c r="H10" s="9"/>
      <c r="I10" s="9"/>
    </row>
    <row r="11" ht="20.1" customHeight="1" spans="1:9">
      <c r="A11" s="17">
        <v>5</v>
      </c>
      <c r="B11" s="25" t="s">
        <v>85</v>
      </c>
      <c r="C11" s="19"/>
      <c r="D11" s="24" t="s">
        <v>22</v>
      </c>
      <c r="E11" s="21">
        <v>88049</v>
      </c>
      <c r="F11" s="22">
        <v>248.42</v>
      </c>
      <c r="G11" s="23">
        <v>2187.31</v>
      </c>
      <c r="H11" s="9"/>
      <c r="I11" s="9"/>
    </row>
    <row r="12" ht="20.1" customHeight="1" spans="1:9">
      <c r="A12" s="17">
        <v>6</v>
      </c>
      <c r="B12" s="25" t="s">
        <v>86</v>
      </c>
      <c r="C12" s="19"/>
      <c r="D12" s="24" t="s">
        <v>33</v>
      </c>
      <c r="E12" s="21">
        <v>52</v>
      </c>
      <c r="F12" s="22">
        <v>17214.32</v>
      </c>
      <c r="G12" s="23">
        <v>89.51</v>
      </c>
      <c r="H12" s="9"/>
      <c r="I12" s="9"/>
    </row>
    <row r="13" ht="20.1" customHeight="1" spans="1:9">
      <c r="A13" s="17">
        <v>7</v>
      </c>
      <c r="B13" s="25" t="s">
        <v>87</v>
      </c>
      <c r="C13" s="19"/>
      <c r="D13" s="24" t="s">
        <v>33</v>
      </c>
      <c r="E13" s="21">
        <v>36</v>
      </c>
      <c r="F13" s="22">
        <v>24861.18</v>
      </c>
      <c r="G13" s="23">
        <v>89.5</v>
      </c>
      <c r="H13" s="9"/>
      <c r="I13" s="9"/>
    </row>
    <row r="14" ht="20.1" customHeight="1" spans="1:9">
      <c r="A14" s="17">
        <v>8</v>
      </c>
      <c r="B14" s="25" t="s">
        <v>88</v>
      </c>
      <c r="C14" s="19"/>
      <c r="D14" s="24" t="s">
        <v>33</v>
      </c>
      <c r="E14" s="21">
        <v>36</v>
      </c>
      <c r="F14" s="22">
        <v>24861.18</v>
      </c>
      <c r="G14" s="23">
        <v>89.5</v>
      </c>
      <c r="H14" s="9"/>
      <c r="I14" s="9"/>
    </row>
    <row r="15" ht="20.1" customHeight="1" spans="1:9">
      <c r="A15" s="17">
        <v>9</v>
      </c>
      <c r="B15" s="25" t="s">
        <v>89</v>
      </c>
      <c r="C15" s="19"/>
      <c r="D15" s="24" t="s">
        <v>33</v>
      </c>
      <c r="E15" s="21">
        <v>31</v>
      </c>
      <c r="F15" s="22">
        <v>27248.72</v>
      </c>
      <c r="G15" s="23">
        <v>84.47</v>
      </c>
      <c r="H15" s="9"/>
      <c r="I15" s="9"/>
    </row>
    <row r="16" ht="20.1" customHeight="1" spans="1:9">
      <c r="A16" s="17">
        <v>10</v>
      </c>
      <c r="B16" s="25" t="s">
        <v>90</v>
      </c>
      <c r="C16" s="19"/>
      <c r="D16" s="24" t="s">
        <v>33</v>
      </c>
      <c r="E16" s="21">
        <v>79</v>
      </c>
      <c r="F16" s="22">
        <v>26066.84</v>
      </c>
      <c r="G16" s="23">
        <v>205.93</v>
      </c>
      <c r="H16" s="9"/>
      <c r="I16" s="9"/>
    </row>
    <row r="17" ht="20.1" customHeight="1" spans="1:9">
      <c r="A17" s="17">
        <v>11</v>
      </c>
      <c r="B17" s="25" t="s">
        <v>91</v>
      </c>
      <c r="C17" s="19"/>
      <c r="D17" s="24" t="s">
        <v>33</v>
      </c>
      <c r="E17" s="21">
        <v>13</v>
      </c>
      <c r="F17" s="22">
        <v>31611.57</v>
      </c>
      <c r="G17" s="23">
        <v>41.1</v>
      </c>
      <c r="H17" s="9"/>
      <c r="I17" s="9"/>
    </row>
    <row r="18" ht="20.1" customHeight="1" spans="1:9">
      <c r="A18" s="17">
        <v>12</v>
      </c>
      <c r="B18" s="25" t="s">
        <v>92</v>
      </c>
      <c r="C18" s="19"/>
      <c r="D18" s="24" t="s">
        <v>33</v>
      </c>
      <c r="E18" s="21">
        <v>57</v>
      </c>
      <c r="F18" s="22">
        <v>33156.84</v>
      </c>
      <c r="G18" s="23">
        <v>188.99</v>
      </c>
      <c r="H18" s="9"/>
      <c r="I18" s="9"/>
    </row>
    <row r="19" ht="20.1" customHeight="1" spans="1:9">
      <c r="A19" s="17">
        <v>13</v>
      </c>
      <c r="B19" s="25" t="s">
        <v>93</v>
      </c>
      <c r="C19" s="19"/>
      <c r="D19" s="24" t="s">
        <v>33</v>
      </c>
      <c r="E19" s="21">
        <v>28</v>
      </c>
      <c r="F19" s="22">
        <v>39953.92</v>
      </c>
      <c r="G19" s="23">
        <v>111.87</v>
      </c>
      <c r="H19" s="9"/>
      <c r="I19" s="9"/>
    </row>
    <row r="20" ht="20.1" customHeight="1" spans="1:9">
      <c r="A20" s="17">
        <v>14</v>
      </c>
      <c r="B20" s="26" t="s">
        <v>36</v>
      </c>
      <c r="C20" s="19"/>
      <c r="D20" s="24" t="s">
        <v>33</v>
      </c>
      <c r="E20" s="21">
        <v>2203</v>
      </c>
      <c r="F20" s="22">
        <v>1122.74</v>
      </c>
      <c r="G20" s="23">
        <v>247.34</v>
      </c>
      <c r="H20" s="9"/>
      <c r="I20" s="9"/>
    </row>
    <row r="21" ht="20.1" customHeight="1" spans="1:9">
      <c r="A21" s="4" t="s">
        <v>38</v>
      </c>
      <c r="B21" s="27" t="s">
        <v>39</v>
      </c>
      <c r="C21" s="19"/>
      <c r="D21" s="28"/>
      <c r="E21" s="29"/>
      <c r="F21" s="29"/>
      <c r="G21" s="30">
        <v>1076.39</v>
      </c>
      <c r="H21" s="13"/>
      <c r="I21" s="9"/>
    </row>
    <row r="22" ht="20.1" customHeight="1" spans="1:9">
      <c r="A22" s="17">
        <v>1</v>
      </c>
      <c r="B22" s="26" t="s">
        <v>94</v>
      </c>
      <c r="C22" s="19"/>
      <c r="D22" s="24" t="s">
        <v>22</v>
      </c>
      <c r="E22" s="21">
        <v>31674</v>
      </c>
      <c r="F22" s="21">
        <v>87.15</v>
      </c>
      <c r="G22" s="23">
        <v>276.04</v>
      </c>
      <c r="H22" s="9"/>
      <c r="I22" s="9"/>
    </row>
    <row r="23" ht="20.1" customHeight="1" spans="1:9">
      <c r="A23" s="17">
        <v>2</v>
      </c>
      <c r="B23" s="26" t="s">
        <v>95</v>
      </c>
      <c r="C23" s="19"/>
      <c r="D23" s="24" t="s">
        <v>22</v>
      </c>
      <c r="E23" s="21">
        <v>30078</v>
      </c>
      <c r="F23" s="21">
        <v>213.03</v>
      </c>
      <c r="G23" s="23">
        <v>640.75</v>
      </c>
      <c r="H23" s="9"/>
      <c r="I23" s="9"/>
    </row>
    <row r="24" ht="20.1" customHeight="1" spans="1:9">
      <c r="A24" s="17">
        <v>3</v>
      </c>
      <c r="B24" s="26" t="s">
        <v>96</v>
      </c>
      <c r="C24" s="19"/>
      <c r="D24" s="24" t="s">
        <v>22</v>
      </c>
      <c r="E24" s="21">
        <v>2550</v>
      </c>
      <c r="F24" s="21">
        <v>213.03</v>
      </c>
      <c r="G24" s="23">
        <v>54.32</v>
      </c>
      <c r="H24" s="9"/>
      <c r="I24" s="9"/>
    </row>
    <row r="25" ht="20.1" customHeight="1" spans="1:9">
      <c r="A25" s="17">
        <v>4</v>
      </c>
      <c r="B25" s="26" t="s">
        <v>97</v>
      </c>
      <c r="C25" s="19"/>
      <c r="D25" s="24" t="s">
        <v>33</v>
      </c>
      <c r="E25" s="21">
        <v>163</v>
      </c>
      <c r="F25" s="31">
        <v>6458.66</v>
      </c>
      <c r="G25" s="23">
        <v>105.28</v>
      </c>
      <c r="H25" s="9"/>
      <c r="I25" s="9"/>
    </row>
    <row r="26" ht="20.1" customHeight="1" spans="1:9">
      <c r="A26" s="4" t="s">
        <v>45</v>
      </c>
      <c r="B26" s="27" t="s">
        <v>46</v>
      </c>
      <c r="C26" s="19"/>
      <c r="D26" s="24"/>
      <c r="E26" s="32"/>
      <c r="F26" s="33"/>
      <c r="G26" s="34">
        <v>30</v>
      </c>
      <c r="H26" s="9"/>
      <c r="I26" s="9"/>
    </row>
    <row r="27" ht="20.1" customHeight="1" spans="1:9">
      <c r="A27" s="17">
        <v>1</v>
      </c>
      <c r="B27" s="35" t="s">
        <v>98</v>
      </c>
      <c r="C27" s="19"/>
      <c r="D27" s="20" t="s">
        <v>33</v>
      </c>
      <c r="E27" s="36">
        <v>6</v>
      </c>
      <c r="F27" s="37">
        <v>50000</v>
      </c>
      <c r="G27" s="23">
        <v>30</v>
      </c>
      <c r="H27" s="9"/>
      <c r="I27" s="9"/>
    </row>
    <row r="28" ht="20.1" customHeight="1" spans="1:9">
      <c r="A28" s="4" t="s">
        <v>48</v>
      </c>
      <c r="B28" s="38" t="s">
        <v>49</v>
      </c>
      <c r="C28" s="19"/>
      <c r="D28" s="39"/>
      <c r="E28" s="40"/>
      <c r="F28" s="40"/>
      <c r="G28" s="30">
        <v>2118.43</v>
      </c>
      <c r="H28" s="9"/>
      <c r="I28" s="9"/>
    </row>
    <row r="29" ht="20.1" customHeight="1" spans="1:9">
      <c r="A29" s="17">
        <v>1</v>
      </c>
      <c r="B29" s="26" t="s">
        <v>99</v>
      </c>
      <c r="C29" s="19"/>
      <c r="D29" s="24" t="s">
        <v>100</v>
      </c>
      <c r="E29" s="21">
        <v>7194</v>
      </c>
      <c r="F29" s="22">
        <v>2000</v>
      </c>
      <c r="G29" s="23">
        <v>1438.8</v>
      </c>
      <c r="H29" s="9"/>
      <c r="I29" s="9"/>
    </row>
    <row r="30" ht="30" customHeight="1" spans="1:9">
      <c r="A30" s="17">
        <v>2</v>
      </c>
      <c r="B30" s="26" t="s">
        <v>101</v>
      </c>
      <c r="C30" s="19"/>
      <c r="D30" s="24" t="s">
        <v>100</v>
      </c>
      <c r="E30" s="21">
        <v>16988</v>
      </c>
      <c r="F30" s="22">
        <v>182.13</v>
      </c>
      <c r="G30" s="23">
        <v>309.4</v>
      </c>
      <c r="H30" s="9"/>
      <c r="I30" s="9"/>
    </row>
    <row r="31" ht="20.1" customHeight="1" spans="1:9">
      <c r="A31" s="17">
        <v>3</v>
      </c>
      <c r="B31" s="35" t="s">
        <v>102</v>
      </c>
      <c r="C31" s="19"/>
      <c r="D31" s="24" t="s">
        <v>100</v>
      </c>
      <c r="E31" s="21">
        <v>7888</v>
      </c>
      <c r="F31" s="22">
        <v>150</v>
      </c>
      <c r="G31" s="23">
        <v>118.32</v>
      </c>
      <c r="H31" s="9"/>
      <c r="I31" s="9"/>
    </row>
    <row r="32" ht="20.1" customHeight="1" spans="1:9">
      <c r="A32" s="17">
        <v>4</v>
      </c>
      <c r="B32" s="35" t="s">
        <v>103</v>
      </c>
      <c r="C32" s="19"/>
      <c r="D32" s="24" t="s">
        <v>100</v>
      </c>
      <c r="E32" s="21">
        <v>13831</v>
      </c>
      <c r="F32" s="22">
        <v>182.13</v>
      </c>
      <c r="G32" s="23">
        <v>251.9</v>
      </c>
      <c r="H32" s="9"/>
      <c r="I32" s="9"/>
    </row>
    <row r="33" ht="20.1" customHeight="1" spans="1:9">
      <c r="A33" s="4" t="s">
        <v>55</v>
      </c>
      <c r="B33" s="38" t="s">
        <v>56</v>
      </c>
      <c r="C33" s="41"/>
      <c r="D33" s="39" t="s">
        <v>104</v>
      </c>
      <c r="E33" s="42"/>
      <c r="F33" s="42"/>
      <c r="G33" s="42">
        <v>568.85</v>
      </c>
      <c r="H33" s="9"/>
      <c r="I33" s="9"/>
    </row>
    <row r="34" ht="20.1" customHeight="1" spans="1:9">
      <c r="A34" s="17" t="s">
        <v>16</v>
      </c>
      <c r="B34" s="35" t="s">
        <v>57</v>
      </c>
      <c r="C34" s="43"/>
      <c r="D34" s="20" t="s">
        <v>104</v>
      </c>
      <c r="E34" s="44"/>
      <c r="F34" s="44"/>
      <c r="G34" s="31">
        <v>104.2</v>
      </c>
      <c r="H34" s="9"/>
      <c r="I34" s="9"/>
    </row>
    <row r="35" ht="20.1" customHeight="1" spans="1:9">
      <c r="A35" s="17" t="s">
        <v>38</v>
      </c>
      <c r="B35" s="35" t="s">
        <v>58</v>
      </c>
      <c r="C35" s="43"/>
      <c r="D35" s="20" t="s">
        <v>104</v>
      </c>
      <c r="E35" s="44"/>
      <c r="F35" s="44"/>
      <c r="G35" s="31">
        <v>51.61</v>
      </c>
      <c r="H35" s="9"/>
      <c r="I35" s="9"/>
    </row>
    <row r="36" ht="20.1" customHeight="1" spans="1:9">
      <c r="A36" s="17">
        <v>1</v>
      </c>
      <c r="B36" s="35" t="s">
        <v>58</v>
      </c>
      <c r="C36" s="43"/>
      <c r="D36" s="20" t="s">
        <v>104</v>
      </c>
      <c r="E36" s="44"/>
      <c r="F36" s="44"/>
      <c r="G36" s="31">
        <v>31.67</v>
      </c>
      <c r="H36" s="9"/>
      <c r="I36" s="9"/>
    </row>
    <row r="37" ht="20.1" customHeight="1" spans="1:9">
      <c r="A37" s="17">
        <v>2</v>
      </c>
      <c r="B37" s="35" t="s">
        <v>59</v>
      </c>
      <c r="C37" s="43"/>
      <c r="D37" s="20" t="s">
        <v>104</v>
      </c>
      <c r="E37" s="44"/>
      <c r="F37" s="44"/>
      <c r="G37" s="31">
        <v>19.94</v>
      </c>
      <c r="H37" s="9"/>
      <c r="I37" s="9"/>
    </row>
    <row r="38" ht="20.1" customHeight="1" spans="1:9">
      <c r="A38" s="17" t="s">
        <v>45</v>
      </c>
      <c r="B38" s="35" t="s">
        <v>60</v>
      </c>
      <c r="C38" s="43"/>
      <c r="D38" s="20" t="s">
        <v>104</v>
      </c>
      <c r="E38" s="44"/>
      <c r="F38" s="44"/>
      <c r="G38" s="31">
        <v>152.42</v>
      </c>
      <c r="H38" s="9"/>
      <c r="I38" s="9"/>
    </row>
    <row r="39" ht="30" customHeight="1" spans="1:9">
      <c r="A39" s="17" t="s">
        <v>48</v>
      </c>
      <c r="B39" s="35" t="s">
        <v>63</v>
      </c>
      <c r="C39" s="43"/>
      <c r="D39" s="20" t="s">
        <v>104</v>
      </c>
      <c r="E39" s="44"/>
      <c r="F39" s="44"/>
      <c r="G39" s="31">
        <v>260.62</v>
      </c>
      <c r="H39" s="9"/>
      <c r="I39" s="9"/>
    </row>
    <row r="40" ht="20.1" customHeight="1" spans="1:9">
      <c r="A40" s="17">
        <v>1</v>
      </c>
      <c r="B40" s="18" t="s">
        <v>64</v>
      </c>
      <c r="C40" s="19"/>
      <c r="D40" s="20" t="s">
        <v>104</v>
      </c>
      <c r="E40" s="44"/>
      <c r="F40" s="44"/>
      <c r="G40" s="31">
        <v>74.2</v>
      </c>
      <c r="H40" s="9"/>
      <c r="I40" s="9"/>
    </row>
    <row r="41" ht="20.1" customHeight="1" spans="1:9">
      <c r="A41" s="45" t="s">
        <v>65</v>
      </c>
      <c r="B41" s="18" t="s">
        <v>66</v>
      </c>
      <c r="C41" s="19"/>
      <c r="D41" s="20" t="s">
        <v>104</v>
      </c>
      <c r="E41" s="37"/>
      <c r="F41" s="37"/>
      <c r="G41" s="31">
        <v>186.42</v>
      </c>
      <c r="H41" s="9"/>
      <c r="I41" s="9"/>
    </row>
    <row r="42" ht="20.1" customHeight="1" spans="1:9">
      <c r="A42" s="45"/>
      <c r="B42" s="18" t="s">
        <v>67</v>
      </c>
      <c r="C42" s="19"/>
      <c r="D42" s="20" t="s">
        <v>104</v>
      </c>
      <c r="E42" s="37"/>
      <c r="F42" s="37"/>
      <c r="G42" s="31">
        <v>186.42</v>
      </c>
      <c r="H42" s="9"/>
      <c r="I42" s="9"/>
    </row>
    <row r="43" ht="20.1" customHeight="1" spans="1:7">
      <c r="A43" s="46" t="s">
        <v>71</v>
      </c>
      <c r="B43" s="38" t="s">
        <v>72</v>
      </c>
      <c r="C43" s="41"/>
      <c r="D43" s="47" t="s">
        <v>15</v>
      </c>
      <c r="E43" s="48">
        <v>14750</v>
      </c>
      <c r="F43" s="49">
        <f>G43/E43*10000</f>
        <v>5416.06101694915</v>
      </c>
      <c r="G43" s="49">
        <f>G33+G5</f>
        <v>7988.69</v>
      </c>
    </row>
  </sheetData>
  <mergeCells count="42">
    <mergeCell ref="A2:G2"/>
    <mergeCell ref="A3:G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2019-11-09T05:10:00Z</dcterms:created>
  <cp:lastPrinted>2019-11-14T02:25:00Z</cp:lastPrinted>
  <dcterms:modified xsi:type="dcterms:W3CDTF">2019-12-06T01:50:23Z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