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285" windowHeight="13215"/>
  </bookViews>
  <sheets>
    <sheet name="Sheet1" sheetId="1" r:id="rId1"/>
  </sheets>
  <definedNames>
    <definedName name="_xlnm.Print_Titles" localSheetId="0">Sheet1!$2:$3</definedName>
  </definedNames>
  <calcPr calcId="144525" concurrentCalc="0"/>
  <oleSize ref="A1:F49"/>
</workbook>
</file>

<file path=xl/sharedStrings.xml><?xml version="1.0" encoding="utf-8"?>
<sst xmlns="http://schemas.openxmlformats.org/spreadsheetml/2006/main" count="77">
  <si>
    <r>
      <rPr>
        <sz val="10.5"/>
        <color theme="1"/>
        <rFont val="宋体"/>
        <charset val="134"/>
      </rPr>
      <t>附件</t>
    </r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：</t>
    </r>
  </si>
  <si>
    <t>奉贤区四团镇大桥村、小荡村农田建设项目投资明细表</t>
  </si>
  <si>
    <t>序号</t>
  </si>
  <si>
    <t>建设内容</t>
  </si>
  <si>
    <t>单位</t>
  </si>
  <si>
    <t>数量</t>
  </si>
  <si>
    <t>单价（元）</t>
  </si>
  <si>
    <t>项目金额
（万元）</t>
  </si>
  <si>
    <r>
      <rPr>
        <b/>
        <sz val="10.5"/>
        <color theme="1"/>
        <rFont val="宋体"/>
        <charset val="134"/>
      </rPr>
      <t>一</t>
    </r>
  </si>
  <si>
    <t>工程费用</t>
  </si>
  <si>
    <r>
      <rPr>
        <b/>
        <sz val="10.5"/>
        <rFont val="Times New Roman"/>
        <charset val="134"/>
      </rPr>
      <t>(</t>
    </r>
    <r>
      <rPr>
        <b/>
        <sz val="10.5"/>
        <rFont val="宋体"/>
        <charset val="134"/>
      </rPr>
      <t>一</t>
    </r>
    <r>
      <rPr>
        <b/>
        <sz val="10.5"/>
        <rFont val="Times New Roman"/>
        <charset val="134"/>
      </rPr>
      <t>)</t>
    </r>
  </si>
  <si>
    <t>土地平整</t>
  </si>
  <si>
    <r>
      <rPr>
        <b/>
        <sz val="10.5"/>
        <rFont val="宋体"/>
        <charset val="134"/>
      </rPr>
      <t>亩</t>
    </r>
  </si>
  <si>
    <r>
      <rPr>
        <b/>
        <sz val="10.5"/>
        <rFont val="Times New Roman"/>
        <charset val="134"/>
      </rPr>
      <t>(</t>
    </r>
    <r>
      <rPr>
        <b/>
        <sz val="10.5"/>
        <rFont val="宋体"/>
        <charset val="134"/>
      </rPr>
      <t>二</t>
    </r>
    <r>
      <rPr>
        <b/>
        <sz val="10.5"/>
        <rFont val="Times New Roman"/>
        <charset val="134"/>
      </rPr>
      <t>)</t>
    </r>
  </si>
  <si>
    <t>灌溉与排水工程</t>
  </si>
  <si>
    <t>喷灌泵站</t>
  </si>
  <si>
    <t>泵房土建</t>
  </si>
  <si>
    <r>
      <rPr>
        <sz val="10.5"/>
        <color theme="1"/>
        <rFont val="宋体"/>
        <charset val="134"/>
      </rPr>
      <t>座</t>
    </r>
  </si>
  <si>
    <t>灌溉动力设备</t>
  </si>
  <si>
    <r>
      <rPr>
        <sz val="10.5"/>
        <color theme="1"/>
        <rFont val="宋体"/>
        <charset val="134"/>
      </rPr>
      <t>套</t>
    </r>
  </si>
  <si>
    <t>泵房及配电房</t>
  </si>
  <si>
    <r>
      <rPr>
        <sz val="10.5"/>
        <color theme="1"/>
        <rFont val="Times New Roman"/>
        <charset val="134"/>
      </rPr>
      <t>m</t>
    </r>
    <r>
      <rPr>
        <vertAlign val="superscript"/>
        <sz val="10.5"/>
        <color theme="1"/>
        <rFont val="Times New Roman"/>
        <charset val="134"/>
      </rPr>
      <t>2</t>
    </r>
  </si>
  <si>
    <t>灌溉系统</t>
  </si>
  <si>
    <t>灌溉管网</t>
  </si>
  <si>
    <t>PE管160</t>
  </si>
  <si>
    <t>m</t>
  </si>
  <si>
    <t>PE管110</t>
  </si>
  <si>
    <t>PE管90</t>
  </si>
  <si>
    <t>PE管63</t>
  </si>
  <si>
    <t>管道配件</t>
  </si>
  <si>
    <t>批</t>
  </si>
  <si>
    <t>VC910阀门箱</t>
  </si>
  <si>
    <t>个</t>
  </si>
  <si>
    <t>VC1419阀门箱</t>
  </si>
  <si>
    <t>滴灌材料</t>
  </si>
  <si>
    <r>
      <rPr>
        <b/>
        <sz val="10.5"/>
        <color theme="1"/>
        <rFont val="Times New Roman"/>
        <charset val="134"/>
      </rPr>
      <t>(</t>
    </r>
    <r>
      <rPr>
        <b/>
        <sz val="10.5"/>
        <color theme="1"/>
        <rFont val="宋体"/>
        <charset val="134"/>
      </rPr>
      <t>三</t>
    </r>
    <r>
      <rPr>
        <b/>
        <sz val="10.5"/>
        <color theme="1"/>
        <rFont val="Times New Roman"/>
        <charset val="134"/>
      </rPr>
      <t>)</t>
    </r>
  </si>
  <si>
    <t>排水工程</t>
  </si>
  <si>
    <t>新建排水沟</t>
  </si>
  <si>
    <r>
      <rPr>
        <b/>
        <sz val="10.5"/>
        <color theme="1"/>
        <rFont val="Times New Roman"/>
        <charset val="134"/>
      </rPr>
      <t>(</t>
    </r>
    <r>
      <rPr>
        <b/>
        <sz val="10.5"/>
        <color theme="1"/>
        <rFont val="宋体"/>
        <charset val="134"/>
      </rPr>
      <t>四</t>
    </r>
    <r>
      <rPr>
        <b/>
        <sz val="10.5"/>
        <color theme="1"/>
        <rFont val="Times New Roman"/>
        <charset val="134"/>
      </rPr>
      <t>)</t>
    </r>
  </si>
  <si>
    <t>渠系建筑物</t>
  </si>
  <si>
    <t>新建下田坡道</t>
  </si>
  <si>
    <r>
      <rPr>
        <sz val="10.5"/>
        <color theme="1"/>
        <rFont val="宋体"/>
        <charset val="134"/>
      </rPr>
      <t>块</t>
    </r>
  </si>
  <si>
    <t>穿路管涵</t>
  </si>
  <si>
    <t>排水沟入河口</t>
  </si>
  <si>
    <t>新建泄水孔</t>
  </si>
  <si>
    <r>
      <rPr>
        <sz val="10.5"/>
        <color theme="1"/>
        <rFont val="宋体"/>
        <charset val="134"/>
      </rPr>
      <t>个</t>
    </r>
  </si>
  <si>
    <t>（五）</t>
  </si>
  <si>
    <t>田间道路工程</t>
  </si>
  <si>
    <t>3米宽水泥路（生产路）</t>
  </si>
  <si>
    <t>（六）</t>
  </si>
  <si>
    <t>农田输配电工程</t>
  </si>
  <si>
    <r>
      <rPr>
        <b/>
        <sz val="10.5"/>
        <color theme="1"/>
        <rFont val="宋体"/>
        <charset val="134"/>
      </rPr>
      <t>项</t>
    </r>
  </si>
  <si>
    <t>（七）</t>
  </si>
  <si>
    <t>其他工程</t>
  </si>
  <si>
    <t>新建仓库</t>
  </si>
  <si>
    <t>新建场地</t>
  </si>
  <si>
    <t>新建桥涵</t>
  </si>
  <si>
    <t>土方工程</t>
  </si>
  <si>
    <r>
      <rPr>
        <b/>
        <sz val="10.5"/>
        <color theme="1"/>
        <rFont val="宋体"/>
        <charset val="134"/>
      </rPr>
      <t>二</t>
    </r>
  </si>
  <si>
    <t>工程建设其他费用</t>
  </si>
  <si>
    <t>万元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</si>
  <si>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一</t>
    </r>
    <r>
      <rPr>
        <sz val="10.5"/>
        <color theme="1"/>
        <rFont val="Times New Roman"/>
        <charset val="134"/>
      </rPr>
      <t>)</t>
    </r>
  </si>
  <si>
    <t>项目管理费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</si>
  <si>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二</t>
    </r>
    <r>
      <rPr>
        <sz val="10.5"/>
        <color theme="1"/>
        <rFont val="Times New Roman"/>
        <charset val="134"/>
      </rPr>
      <t>)</t>
    </r>
  </si>
  <si>
    <t>招标代理</t>
  </si>
  <si>
    <t>招标代理服务费</t>
  </si>
  <si>
    <t>工程量清单编制费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</si>
  <si>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三</t>
    </r>
    <r>
      <rPr>
        <sz val="10.5"/>
        <color theme="1"/>
        <rFont val="Times New Roman"/>
        <charset val="134"/>
      </rPr>
      <t>)</t>
    </r>
  </si>
  <si>
    <t>勘察设计费</t>
  </si>
  <si>
    <t>勘察费</t>
  </si>
  <si>
    <t>总设计费</t>
  </si>
  <si>
    <t>设计费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</si>
  <si>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四</t>
    </r>
    <r>
      <rPr>
        <sz val="10.5"/>
        <color theme="1"/>
        <rFont val="Times New Roman"/>
        <charset val="134"/>
      </rPr>
      <t>)</t>
    </r>
  </si>
  <si>
    <t>施工监理费</t>
  </si>
  <si>
    <t>工程监理费</t>
  </si>
  <si>
    <r>
      <rPr>
        <b/>
        <sz val="10.5"/>
        <color theme="1"/>
        <rFont val="宋体"/>
        <charset val="134"/>
      </rPr>
      <t>三</t>
    </r>
  </si>
  <si>
    <t>总投资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</si>
</sst>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);\(0\)"/>
    <numFmt numFmtId="177" formatCode="0.00_);[Red]\(0.00\)"/>
    <numFmt numFmtId="178" formatCode="0.0_);[Red]\(0.0\)"/>
  </numFmts>
  <fonts count="36">
    <font>
      <sz val="11"/>
      <color theme="1"/>
      <name val="等线"/>
      <charset val="134"/>
      <scheme val="minor"/>
    </font>
    <font>
      <b/>
      <sz val="10.5"/>
      <color theme="1"/>
      <name val="Times New Roman"/>
      <charset val="134"/>
    </font>
    <font>
      <b/>
      <sz val="10.5"/>
      <name val="Times New Roman"/>
      <charset val="134"/>
    </font>
    <font>
      <sz val="10.5"/>
      <color theme="1"/>
      <name val="Times New Roman"/>
      <charset val="134"/>
    </font>
    <font>
      <sz val="10.5"/>
      <color theme="1"/>
      <name val="宋体"/>
      <charset val="134"/>
    </font>
    <font>
      <sz val="14"/>
      <color theme="1"/>
      <name val="黑体"/>
      <charset val="134"/>
    </font>
    <font>
      <b/>
      <sz val="10.5"/>
      <color theme="1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0.5"/>
      <name val="Times New Roman"/>
      <charset val="134"/>
    </font>
    <font>
      <sz val="10.5"/>
      <color theme="1"/>
      <name val="微软雅黑"/>
      <charset val="134"/>
    </font>
    <font>
      <sz val="12"/>
      <name val="Times New Roman"/>
      <charset val="134"/>
    </font>
    <font>
      <sz val="1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2"/>
      <name val="宋体"/>
      <charset val="134"/>
    </font>
    <font>
      <b/>
      <sz val="10.5"/>
      <name val="宋体"/>
      <charset val="134"/>
    </font>
    <font>
      <vertAlign val="superscript"/>
      <sz val="10.5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15" borderId="4" applyNumberFormat="0" applyAlignment="0" applyProtection="0">
      <alignment vertical="center"/>
    </xf>
    <xf numFmtId="0" fontId="24" fillId="15" borderId="2" applyNumberFormat="0" applyAlignment="0" applyProtection="0">
      <alignment vertical="center"/>
    </xf>
    <xf numFmtId="0" fontId="26" fillId="16" borderId="5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33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178" fontId="3" fillId="0" borderId="0" xfId="0" applyNumberFormat="1" applyFont="1"/>
    <xf numFmtId="177" fontId="3" fillId="0" borderId="0" xfId="0" applyNumberFormat="1" applyFont="1"/>
    <xf numFmtId="0" fontId="4" fillId="0" borderId="0" xfId="0" applyFont="1"/>
    <xf numFmtId="0" fontId="5" fillId="0" borderId="0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78" fontId="1" fillId="0" borderId="1" xfId="0" applyNumberFormat="1" applyFont="1" applyBorder="1" applyAlignment="1">
      <alignment horizontal="right" vertical="center"/>
    </xf>
    <xf numFmtId="177" fontId="1" fillId="0" borderId="1" xfId="0" applyNumberFormat="1" applyFont="1" applyBorder="1" applyAlignment="1">
      <alignment horizontal="right" vertical="center"/>
    </xf>
    <xf numFmtId="177" fontId="1" fillId="0" borderId="1" xfId="0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right" vertical="center"/>
    </xf>
    <xf numFmtId="177" fontId="2" fillId="0" borderId="1" xfId="0" applyNumberFormat="1" applyFont="1" applyBorder="1" applyAlignment="1">
      <alignment horizontal="right" vertical="center"/>
    </xf>
    <xf numFmtId="177" fontId="2" fillId="0" borderId="1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 vertical="center"/>
    </xf>
    <xf numFmtId="176" fontId="10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7" fontId="10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76" fontId="12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9"/>
  <sheetViews>
    <sheetView tabSelected="1" topLeftCell="A28" workbookViewId="0">
      <selection activeCell="H23" sqref="H23"/>
    </sheetView>
  </sheetViews>
  <sheetFormatPr defaultColWidth="9" defaultRowHeight="13.5" outlineLevelCol="5"/>
  <cols>
    <col min="1" max="1" width="8" style="3" customWidth="1"/>
    <col min="2" max="2" width="27" style="4" customWidth="1"/>
    <col min="3" max="3" width="7.125" style="4" customWidth="1"/>
    <col min="4" max="4" width="13.625" style="5" customWidth="1"/>
    <col min="5" max="6" width="13.625" style="6" customWidth="1"/>
    <col min="7" max="7" width="5.25" style="3" customWidth="1"/>
    <col min="8" max="16384" width="9" style="3"/>
  </cols>
  <sheetData>
    <row r="1" spans="1:1">
      <c r="A1" s="7" t="s">
        <v>0</v>
      </c>
    </row>
    <row r="2" ht="42.95" customHeight="1" spans="1:6">
      <c r="A2" s="8" t="s">
        <v>1</v>
      </c>
      <c r="B2" s="8"/>
      <c r="C2" s="8"/>
      <c r="D2" s="8"/>
      <c r="E2" s="8"/>
      <c r="F2" s="8"/>
    </row>
    <row r="3" ht="33" customHeight="1" spans="1:6">
      <c r="A3" s="9" t="s">
        <v>2</v>
      </c>
      <c r="B3" s="10" t="s">
        <v>3</v>
      </c>
      <c r="C3" s="9" t="s">
        <v>4</v>
      </c>
      <c r="D3" s="11" t="s">
        <v>5</v>
      </c>
      <c r="E3" s="12" t="s">
        <v>6</v>
      </c>
      <c r="F3" s="12" t="s">
        <v>7</v>
      </c>
    </row>
    <row r="4" s="1" customFormat="1" spans="1:6">
      <c r="A4" s="13" t="s">
        <v>8</v>
      </c>
      <c r="B4" s="14" t="s">
        <v>9</v>
      </c>
      <c r="C4" s="13"/>
      <c r="D4" s="15"/>
      <c r="E4" s="16"/>
      <c r="F4" s="17">
        <f>F5+F6+F21+F23+F28+F30+F31</f>
        <v>2939.66</v>
      </c>
    </row>
    <row r="5" s="2" customFormat="1" spans="1:6">
      <c r="A5" s="18" t="s">
        <v>10</v>
      </c>
      <c r="B5" s="19" t="s">
        <v>11</v>
      </c>
      <c r="C5" s="18" t="s">
        <v>12</v>
      </c>
      <c r="D5" s="20">
        <v>677</v>
      </c>
      <c r="E5" s="21">
        <v>500</v>
      </c>
      <c r="F5" s="22">
        <v>33.85</v>
      </c>
    </row>
    <row r="6" s="2" customFormat="1" spans="1:6">
      <c r="A6" s="18" t="s">
        <v>13</v>
      </c>
      <c r="B6" s="19" t="s">
        <v>14</v>
      </c>
      <c r="C6" s="23"/>
      <c r="D6" s="20"/>
      <c r="E6" s="21"/>
      <c r="F6" s="22">
        <f>F7+F11</f>
        <v>748.27</v>
      </c>
    </row>
    <row r="7" spans="1:6">
      <c r="A7" s="24">
        <v>1</v>
      </c>
      <c r="B7" s="25" t="s">
        <v>15</v>
      </c>
      <c r="C7" s="24"/>
      <c r="D7" s="26"/>
      <c r="E7" s="27"/>
      <c r="F7" s="27">
        <f>SUM(F8:F10)</f>
        <v>167.64</v>
      </c>
    </row>
    <row r="8" spans="1:6">
      <c r="A8" s="28">
        <v>-1</v>
      </c>
      <c r="B8" s="25" t="s">
        <v>16</v>
      </c>
      <c r="C8" s="24" t="s">
        <v>17</v>
      </c>
      <c r="D8" s="26">
        <v>5</v>
      </c>
      <c r="E8" s="27">
        <v>175676.74</v>
      </c>
      <c r="F8" s="27">
        <v>87.84</v>
      </c>
    </row>
    <row r="9" spans="1:6">
      <c r="A9" s="28">
        <v>-2</v>
      </c>
      <c r="B9" s="25" t="s">
        <v>18</v>
      </c>
      <c r="C9" s="24" t="s">
        <v>19</v>
      </c>
      <c r="D9" s="26">
        <v>5</v>
      </c>
      <c r="E9" s="27">
        <v>54600</v>
      </c>
      <c r="F9" s="27">
        <v>27.3</v>
      </c>
    </row>
    <row r="10" spans="1:6">
      <c r="A10" s="28">
        <v>-3</v>
      </c>
      <c r="B10" s="25" t="s">
        <v>20</v>
      </c>
      <c r="C10" s="24" t="s">
        <v>21</v>
      </c>
      <c r="D10" s="26">
        <v>187.5</v>
      </c>
      <c r="E10" s="27">
        <v>2800</v>
      </c>
      <c r="F10" s="27">
        <v>52.5</v>
      </c>
    </row>
    <row r="11" spans="1:6">
      <c r="A11" s="28">
        <v>2</v>
      </c>
      <c r="B11" s="29" t="s">
        <v>22</v>
      </c>
      <c r="C11" s="24"/>
      <c r="D11" s="26"/>
      <c r="E11" s="27"/>
      <c r="F11" s="30">
        <v>580.63</v>
      </c>
    </row>
    <row r="12" spans="1:6">
      <c r="A12" s="28">
        <v>-1</v>
      </c>
      <c r="B12" s="29" t="s">
        <v>23</v>
      </c>
      <c r="C12" s="24"/>
      <c r="D12" s="26"/>
      <c r="E12" s="27"/>
      <c r="F12" s="30">
        <v>446.03</v>
      </c>
    </row>
    <row r="13" spans="1:6">
      <c r="A13" s="28"/>
      <c r="B13" s="29" t="s">
        <v>24</v>
      </c>
      <c r="C13" s="24" t="s">
        <v>25</v>
      </c>
      <c r="D13" s="26">
        <v>19130</v>
      </c>
      <c r="E13" s="27">
        <v>171.4</v>
      </c>
      <c r="F13" s="30">
        <v>327.89</v>
      </c>
    </row>
    <row r="14" spans="1:6">
      <c r="A14" s="28"/>
      <c r="B14" s="29" t="s">
        <v>26</v>
      </c>
      <c r="C14" s="24" t="s">
        <v>25</v>
      </c>
      <c r="D14" s="26">
        <v>6470</v>
      </c>
      <c r="E14" s="27">
        <v>96.09</v>
      </c>
      <c r="F14" s="30">
        <v>62.17</v>
      </c>
    </row>
    <row r="15" spans="1:6">
      <c r="A15" s="28"/>
      <c r="B15" s="29" t="s">
        <v>27</v>
      </c>
      <c r="C15" s="24" t="s">
        <v>25</v>
      </c>
      <c r="D15" s="26">
        <v>3120</v>
      </c>
      <c r="E15" s="27">
        <v>64.71</v>
      </c>
      <c r="F15" s="30">
        <v>20.19</v>
      </c>
    </row>
    <row r="16" spans="1:6">
      <c r="A16" s="28"/>
      <c r="B16" s="29" t="s">
        <v>28</v>
      </c>
      <c r="C16" s="24" t="s">
        <v>25</v>
      </c>
      <c r="D16" s="26">
        <v>11200</v>
      </c>
      <c r="E16" s="27">
        <v>31.95</v>
      </c>
      <c r="F16" s="30">
        <v>35.78</v>
      </c>
    </row>
    <row r="17" ht="17.25" spans="1:6">
      <c r="A17" s="28">
        <v>-2</v>
      </c>
      <c r="B17" s="29" t="s">
        <v>29</v>
      </c>
      <c r="C17" s="31" t="s">
        <v>30</v>
      </c>
      <c r="D17" s="26"/>
      <c r="E17" s="27"/>
      <c r="F17" s="30">
        <v>126.71</v>
      </c>
    </row>
    <row r="18" ht="17.25" spans="1:6">
      <c r="A18" s="28">
        <v>-3</v>
      </c>
      <c r="B18" s="29" t="s">
        <v>31</v>
      </c>
      <c r="C18" s="31" t="s">
        <v>32</v>
      </c>
      <c r="D18" s="26">
        <v>1026</v>
      </c>
      <c r="E18" s="27"/>
      <c r="F18" s="30">
        <v>5.5</v>
      </c>
    </row>
    <row r="19" ht="17.25" spans="1:6">
      <c r="A19" s="28">
        <v>-4</v>
      </c>
      <c r="B19" s="29" t="s">
        <v>33</v>
      </c>
      <c r="C19" s="31" t="s">
        <v>32</v>
      </c>
      <c r="D19" s="26">
        <v>200</v>
      </c>
      <c r="E19" s="27"/>
      <c r="F19" s="30">
        <v>2.39</v>
      </c>
    </row>
    <row r="20" spans="1:6">
      <c r="A20" s="28">
        <v>3</v>
      </c>
      <c r="B20" s="29" t="s">
        <v>34</v>
      </c>
      <c r="C20" s="24"/>
      <c r="D20" s="26"/>
      <c r="E20" s="27"/>
      <c r="F20" s="30"/>
    </row>
    <row r="21" s="1" customFormat="1" spans="1:6">
      <c r="A21" s="13" t="s">
        <v>35</v>
      </c>
      <c r="B21" s="14" t="s">
        <v>36</v>
      </c>
      <c r="C21" s="13"/>
      <c r="D21" s="15"/>
      <c r="E21" s="16"/>
      <c r="F21" s="16">
        <v>795.31</v>
      </c>
    </row>
    <row r="22" spans="1:6">
      <c r="A22" s="28">
        <v>-1</v>
      </c>
      <c r="B22" s="29" t="s">
        <v>37</v>
      </c>
      <c r="C22" s="24" t="s">
        <v>25</v>
      </c>
      <c r="D22" s="26">
        <v>21880</v>
      </c>
      <c r="E22" s="27">
        <v>363.49</v>
      </c>
      <c r="F22" s="27">
        <v>795.31</v>
      </c>
    </row>
    <row r="23" s="1" customFormat="1" spans="1:6">
      <c r="A23" s="13" t="s">
        <v>38</v>
      </c>
      <c r="B23" s="32" t="s">
        <v>39</v>
      </c>
      <c r="C23" s="13"/>
      <c r="D23" s="15"/>
      <c r="E23" s="16"/>
      <c r="F23" s="16">
        <v>287.22</v>
      </c>
    </row>
    <row r="24" spans="1:6">
      <c r="A24" s="28">
        <v>-1</v>
      </c>
      <c r="B24" s="29" t="s">
        <v>40</v>
      </c>
      <c r="C24" s="24" t="s">
        <v>41</v>
      </c>
      <c r="D24" s="26">
        <v>143</v>
      </c>
      <c r="E24" s="27">
        <v>6863.03</v>
      </c>
      <c r="F24" s="27">
        <v>98.14</v>
      </c>
    </row>
    <row r="25" spans="1:6">
      <c r="A25" s="28">
        <v>-2</v>
      </c>
      <c r="B25" s="29" t="s">
        <v>42</v>
      </c>
      <c r="C25" s="24" t="s">
        <v>41</v>
      </c>
      <c r="D25" s="26">
        <v>16</v>
      </c>
      <c r="E25" s="27">
        <v>2092.7</v>
      </c>
      <c r="F25" s="27">
        <v>3.35</v>
      </c>
    </row>
    <row r="26" spans="1:6">
      <c r="A26" s="28">
        <v>-3</v>
      </c>
      <c r="B26" s="29" t="s">
        <v>43</v>
      </c>
      <c r="C26" s="24" t="s">
        <v>17</v>
      </c>
      <c r="D26" s="26">
        <v>131</v>
      </c>
      <c r="E26" s="27">
        <v>10976.83</v>
      </c>
      <c r="F26" s="27">
        <v>143.8</v>
      </c>
    </row>
    <row r="27" spans="1:6">
      <c r="A27" s="33">
        <v>-4</v>
      </c>
      <c r="B27" s="29" t="s">
        <v>44</v>
      </c>
      <c r="C27" s="24" t="s">
        <v>45</v>
      </c>
      <c r="D27" s="26">
        <v>635</v>
      </c>
      <c r="E27" s="27">
        <v>660.31</v>
      </c>
      <c r="F27" s="27">
        <v>41.93</v>
      </c>
    </row>
    <row r="28" s="1" customFormat="1" spans="1:6">
      <c r="A28" s="9" t="s">
        <v>46</v>
      </c>
      <c r="B28" s="32" t="s">
        <v>47</v>
      </c>
      <c r="C28" s="34"/>
      <c r="D28" s="15"/>
      <c r="E28" s="16"/>
      <c r="F28" s="16">
        <v>492.14</v>
      </c>
    </row>
    <row r="29" ht="15.75" spans="1:6">
      <c r="A29" s="35">
        <v>-1</v>
      </c>
      <c r="B29" s="29" t="s">
        <v>48</v>
      </c>
      <c r="C29" s="24" t="s">
        <v>21</v>
      </c>
      <c r="D29" s="26">
        <v>21585</v>
      </c>
      <c r="E29" s="27">
        <v>228</v>
      </c>
      <c r="F29" s="27">
        <v>492.14</v>
      </c>
    </row>
    <row r="30" s="1" customFormat="1" spans="1:6">
      <c r="A30" s="9" t="s">
        <v>49</v>
      </c>
      <c r="B30" s="32" t="s">
        <v>50</v>
      </c>
      <c r="C30" s="13" t="s">
        <v>51</v>
      </c>
      <c r="D30" s="15">
        <v>5</v>
      </c>
      <c r="E30" s="16">
        <v>50000</v>
      </c>
      <c r="F30" s="16">
        <v>25</v>
      </c>
    </row>
    <row r="31" s="1" customFormat="1" spans="1:6">
      <c r="A31" s="9" t="s">
        <v>52</v>
      </c>
      <c r="B31" s="32" t="s">
        <v>53</v>
      </c>
      <c r="C31" s="34"/>
      <c r="D31" s="15"/>
      <c r="E31" s="16"/>
      <c r="F31" s="16">
        <v>557.87</v>
      </c>
    </row>
    <row r="32" spans="1:6">
      <c r="A32" s="24">
        <v>1</v>
      </c>
      <c r="B32" s="29" t="s">
        <v>54</v>
      </c>
      <c r="C32" s="24" t="s">
        <v>21</v>
      </c>
      <c r="D32" s="26">
        <v>2400</v>
      </c>
      <c r="E32" s="27">
        <v>2000</v>
      </c>
      <c r="F32" s="27">
        <v>480</v>
      </c>
    </row>
    <row r="33" spans="1:6">
      <c r="A33" s="24">
        <v>2</v>
      </c>
      <c r="B33" s="29" t="s">
        <v>55</v>
      </c>
      <c r="C33" s="24" t="s">
        <v>21</v>
      </c>
      <c r="D33" s="26">
        <v>1400</v>
      </c>
      <c r="E33" s="27">
        <v>245</v>
      </c>
      <c r="F33" s="27">
        <v>34.3</v>
      </c>
    </row>
    <row r="34" spans="1:6">
      <c r="A34" s="24">
        <v>3</v>
      </c>
      <c r="B34" s="29" t="s">
        <v>56</v>
      </c>
      <c r="C34" s="24" t="s">
        <v>17</v>
      </c>
      <c r="D34" s="26">
        <v>3</v>
      </c>
      <c r="E34" s="27">
        <v>145223.19</v>
      </c>
      <c r="F34" s="27">
        <v>43.57</v>
      </c>
    </row>
    <row r="35" spans="1:6">
      <c r="A35" s="24">
        <v>4</v>
      </c>
      <c r="B35" s="36" t="s">
        <v>57</v>
      </c>
      <c r="C35" s="24" t="s">
        <v>25</v>
      </c>
      <c r="D35" s="26"/>
      <c r="E35" s="27"/>
      <c r="F35" s="27"/>
    </row>
    <row r="36" spans="1:6">
      <c r="A36" s="37"/>
      <c r="B36" s="29"/>
      <c r="C36" s="24"/>
      <c r="D36" s="26"/>
      <c r="E36" s="27"/>
      <c r="F36" s="27"/>
    </row>
    <row r="37" s="1" customFormat="1" spans="1:6">
      <c r="A37" s="13" t="s">
        <v>58</v>
      </c>
      <c r="B37" s="14" t="s">
        <v>59</v>
      </c>
      <c r="C37" s="38" t="s">
        <v>60</v>
      </c>
      <c r="D37" s="15"/>
      <c r="E37" s="16"/>
      <c r="F37" s="16">
        <v>276.98</v>
      </c>
    </row>
    <row r="38" spans="1:6">
      <c r="A38" s="24" t="s">
        <v>61</v>
      </c>
      <c r="B38" s="25" t="s">
        <v>62</v>
      </c>
      <c r="C38" s="24" t="s">
        <v>60</v>
      </c>
      <c r="D38" s="26"/>
      <c r="E38" s="27"/>
      <c r="F38" s="27">
        <v>60.07</v>
      </c>
    </row>
    <row r="39" spans="1:6">
      <c r="A39" s="24" t="s">
        <v>63</v>
      </c>
      <c r="B39" s="25" t="s">
        <v>64</v>
      </c>
      <c r="C39" s="24" t="s">
        <v>60</v>
      </c>
      <c r="D39" s="26"/>
      <c r="E39" s="27"/>
      <c r="F39" s="27">
        <v>25.4</v>
      </c>
    </row>
    <row r="40" spans="1:6">
      <c r="A40" s="24">
        <v>1</v>
      </c>
      <c r="B40" s="25" t="s">
        <v>65</v>
      </c>
      <c r="C40" s="24" t="s">
        <v>60</v>
      </c>
      <c r="D40" s="26"/>
      <c r="E40" s="27"/>
      <c r="F40" s="27">
        <v>16.16</v>
      </c>
    </row>
    <row r="41" spans="1:6">
      <c r="A41" s="24">
        <v>2</v>
      </c>
      <c r="B41" s="25" t="s">
        <v>66</v>
      </c>
      <c r="C41" s="24" t="s">
        <v>60</v>
      </c>
      <c r="D41" s="26"/>
      <c r="E41" s="27"/>
      <c r="F41" s="27">
        <v>9.24</v>
      </c>
    </row>
    <row r="42" spans="1:6">
      <c r="A42" s="24" t="s">
        <v>67</v>
      </c>
      <c r="B42" s="25" t="s">
        <v>68</v>
      </c>
      <c r="C42" s="24" t="s">
        <v>60</v>
      </c>
      <c r="D42" s="26"/>
      <c r="E42" s="27"/>
      <c r="F42" s="27">
        <v>113.27</v>
      </c>
    </row>
    <row r="43" spans="1:6">
      <c r="A43" s="24">
        <v>1</v>
      </c>
      <c r="B43" s="25" t="s">
        <v>69</v>
      </c>
      <c r="C43" s="24" t="s">
        <v>60</v>
      </c>
      <c r="D43" s="26"/>
      <c r="E43" s="27"/>
      <c r="F43" s="27">
        <v>30.07</v>
      </c>
    </row>
    <row r="44" spans="1:6">
      <c r="A44" s="24">
        <v>2</v>
      </c>
      <c r="B44" s="25" t="s">
        <v>70</v>
      </c>
      <c r="C44" s="24" t="s">
        <v>60</v>
      </c>
      <c r="D44" s="26"/>
      <c r="E44" s="27"/>
      <c r="F44" s="27">
        <v>83.2</v>
      </c>
    </row>
    <row r="45" spans="1:6">
      <c r="A45" s="24"/>
      <c r="B45" s="25" t="s">
        <v>71</v>
      </c>
      <c r="C45" s="24" t="s">
        <v>60</v>
      </c>
      <c r="D45" s="26"/>
      <c r="E45" s="27"/>
      <c r="F45" s="27">
        <v>83.2</v>
      </c>
    </row>
    <row r="46" spans="1:6">
      <c r="A46" s="24" t="s">
        <v>72</v>
      </c>
      <c r="B46" s="25" t="s">
        <v>73</v>
      </c>
      <c r="C46" s="24" t="s">
        <v>60</v>
      </c>
      <c r="D46" s="26"/>
      <c r="E46" s="27"/>
      <c r="F46" s="27">
        <v>78.25</v>
      </c>
    </row>
    <row r="47" spans="1:6">
      <c r="A47" s="24">
        <v>1</v>
      </c>
      <c r="B47" s="25" t="s">
        <v>74</v>
      </c>
      <c r="C47" s="24" t="s">
        <v>60</v>
      </c>
      <c r="D47" s="26"/>
      <c r="E47" s="27"/>
      <c r="F47" s="27">
        <v>78.25</v>
      </c>
    </row>
    <row r="48" spans="1:6">
      <c r="A48" s="24"/>
      <c r="B48" s="25"/>
      <c r="C48" s="24"/>
      <c r="D48" s="26"/>
      <c r="E48" s="27"/>
      <c r="F48" s="27"/>
    </row>
    <row r="49" s="1" customFormat="1" spans="1:6">
      <c r="A49" s="13" t="s">
        <v>75</v>
      </c>
      <c r="B49" s="14" t="s">
        <v>76</v>
      </c>
      <c r="C49" s="13"/>
      <c r="D49" s="16"/>
      <c r="E49" s="16"/>
      <c r="F49" s="17">
        <f>F4+F37</f>
        <v>3216.64</v>
      </c>
    </row>
  </sheetData>
  <mergeCells count="1">
    <mergeCell ref="A2:F2"/>
  </mergeCells>
  <pageMargins left="0.707638888888889" right="0.707638888888889" top="0.747916666666667" bottom="0.747916666666667" header="0.313888888888889" footer="0.31388888888888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2015-06-05T18:19:00Z</dcterms:created>
  <cp:lastPrinted>2019-11-25T05:48:00Z</cp:lastPrinted>
  <dcterms:modified xsi:type="dcterms:W3CDTF">2019-12-11T01:01:36Z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