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25"/>
  </bookViews>
  <sheets>
    <sheet name="兽用疫苗GMP车间升级改造" sheetId="1" r:id="rId1"/>
  </sheets>
  <calcPr calcId="144525" concurrentCalc="0"/>
</workbook>
</file>

<file path=xl/sharedStrings.xml><?xml version="1.0" encoding="utf-8"?>
<sst xmlns="http://schemas.openxmlformats.org/spreadsheetml/2006/main" count="38">
  <si>
    <t>附件</t>
  </si>
  <si>
    <t>佳牧兽用疫苗GMP车间升级改造项目投资明细表</t>
  </si>
  <si>
    <t>序 号</t>
  </si>
  <si>
    <t>实施内容</t>
  </si>
  <si>
    <t>单位</t>
  </si>
  <si>
    <t>审定金额</t>
  </si>
  <si>
    <t>数量（工程量）</t>
  </si>
  <si>
    <t>单价(元)</t>
  </si>
  <si>
    <t>投资额（万元）</t>
  </si>
  <si>
    <t>一</t>
  </si>
  <si>
    <t>设施改造</t>
  </si>
  <si>
    <t>GMP 车间洁净改造</t>
  </si>
  <si>
    <t>隔断工程</t>
  </si>
  <si>
    <t>㎡</t>
  </si>
  <si>
    <t>暖通工程</t>
  </si>
  <si>
    <t>电气工程</t>
  </si>
  <si>
    <t>质检室改造</t>
  </si>
  <si>
    <t>小动物区改造</t>
  </si>
  <si>
    <t>二</t>
  </si>
  <si>
    <t>设备购置</t>
  </si>
  <si>
    <t>生物安全柜</t>
  </si>
  <si>
    <t>台</t>
  </si>
  <si>
    <t>荧光定量 PCR 仪</t>
  </si>
  <si>
    <t>全波长酶标仪</t>
  </si>
  <si>
    <t>台式冻干系统</t>
  </si>
  <si>
    <t>套</t>
  </si>
  <si>
    <t>压力容器升级改造</t>
  </si>
  <si>
    <t>风量罩</t>
  </si>
  <si>
    <t>浮游菌采样器</t>
  </si>
  <si>
    <t>台式粒子计数器</t>
  </si>
  <si>
    <t>压差计</t>
  </si>
  <si>
    <t>便携式高效空气过滤器检漏仪</t>
  </si>
  <si>
    <t>A级运输车</t>
  </si>
  <si>
    <t>发酵罐改造</t>
  </si>
  <si>
    <t>灭活罐改造</t>
  </si>
  <si>
    <t>三</t>
  </si>
  <si>
    <t>二类费用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</si>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</sst>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2"/>
      <name val="宋体"/>
      <charset val="134"/>
      <scheme val="minor"/>
    </font>
    <font>
      <b/>
      <sz val="9"/>
      <name val="宋体"/>
      <charset val="134"/>
      <scheme val="minor"/>
    </font>
    <font>
      <b/>
      <sz val="10"/>
      <name val="仿宋_GB2312"/>
      <charset val="134"/>
    </font>
    <font>
      <sz val="10"/>
      <color rgb="FF000000"/>
      <name val="仿宋_GB2312"/>
      <charset val="134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b/>
      <sz val="10"/>
      <color rgb="FF000000"/>
      <name val="仿宋_GB2312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b/>
      <sz val="9"/>
      <name val="仿宋_GB2312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27" fillId="14" borderId="4" applyNumberFormat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/>
    </xf>
    <xf numFmtId="176" fontId="2" fillId="0" borderId="0" xfId="49" applyNumberFormat="1" applyFont="1" applyFill="1" applyAlignment="1">
      <alignment horizontal="center" vertical="center"/>
    </xf>
    <xf numFmtId="0" fontId="3" fillId="0" borderId="0" xfId="49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2" fontId="9" fillId="0" borderId="1" xfId="49" applyNumberFormat="1" applyFont="1" applyFill="1" applyBorder="1" applyAlignment="1">
      <alignment horizontal="center" vertical="center" shrinkToFit="1"/>
    </xf>
    <xf numFmtId="1" fontId="10" fillId="0" borderId="1" xfId="49" applyNumberFormat="1" applyFont="1" applyFill="1" applyBorder="1" applyAlignment="1">
      <alignment horizontal="center" vertical="center" shrinkToFit="1"/>
    </xf>
    <xf numFmtId="177" fontId="7" fillId="0" borderId="1" xfId="49" applyNumberFormat="1" applyFont="1" applyFill="1" applyBorder="1" applyAlignment="1">
      <alignment horizontal="center" vertical="center" shrinkToFit="1"/>
    </xf>
    <xf numFmtId="0" fontId="11" fillId="0" borderId="1" xfId="49" applyFont="1" applyFill="1" applyBorder="1" applyAlignment="1">
      <alignment horizontal="center" vertical="center" wrapText="1"/>
    </xf>
    <xf numFmtId="177" fontId="8" fillId="0" borderId="1" xfId="49" applyNumberFormat="1" applyFont="1" applyFill="1" applyBorder="1" applyAlignment="1">
      <alignment horizontal="center" vertical="center" shrinkToFit="1"/>
    </xf>
    <xf numFmtId="176" fontId="8" fillId="0" borderId="1" xfId="49" applyNumberFormat="1" applyFont="1" applyFill="1" applyBorder="1" applyAlignment="1">
      <alignment horizontal="center" vertical="center" shrinkToFit="1"/>
    </xf>
    <xf numFmtId="2" fontId="8" fillId="0" borderId="1" xfId="49" applyNumberFormat="1" applyFont="1" applyFill="1" applyBorder="1" applyAlignment="1">
      <alignment horizontal="center" vertical="center" shrinkToFit="1"/>
    </xf>
    <xf numFmtId="2" fontId="3" fillId="0" borderId="0" xfId="49" applyNumberFormat="1" applyFont="1" applyFill="1" applyAlignment="1">
      <alignment horizontal="left" vertical="center"/>
    </xf>
    <xf numFmtId="1" fontId="8" fillId="0" borderId="1" xfId="49" applyNumberFormat="1" applyFont="1" applyFill="1" applyBorder="1" applyAlignment="1">
      <alignment horizontal="center" vertical="center" shrinkToFit="1"/>
    </xf>
    <xf numFmtId="0" fontId="2" fillId="0" borderId="0" xfId="49" applyFont="1" applyFill="1" applyAlignment="1">
      <alignment horizontal="left" vertical="center"/>
    </xf>
    <xf numFmtId="1" fontId="7" fillId="0" borderId="1" xfId="49" applyNumberFormat="1" applyFont="1" applyFill="1" applyBorder="1" applyAlignment="1">
      <alignment horizontal="center" vertical="center" shrinkToFit="1"/>
    </xf>
    <xf numFmtId="0" fontId="12" fillId="0" borderId="0" xfId="49" applyFont="1" applyFill="1" applyAlignment="1">
      <alignment horizontal="left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176" fontId="9" fillId="0" borderId="1" xfId="49" applyNumberFormat="1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4"/>
  <sheetViews>
    <sheetView tabSelected="1" workbookViewId="0">
      <selection activeCell="H20" sqref="H20"/>
    </sheetView>
  </sheetViews>
  <sheetFormatPr defaultColWidth="9" defaultRowHeight="12" outlineLevelCol="7"/>
  <cols>
    <col min="1" max="1" width="5" style="2" customWidth="1"/>
    <col min="2" max="2" width="31.325" style="3" customWidth="1"/>
    <col min="3" max="3" width="8.89166666666667" style="3" customWidth="1"/>
    <col min="4" max="4" width="15.175" style="3" customWidth="1"/>
    <col min="5" max="5" width="14.4416666666667" style="4" customWidth="1"/>
    <col min="6" max="6" width="14.375" style="3" customWidth="1"/>
    <col min="7" max="7" width="11.5" style="5" customWidth="1"/>
    <col min="8" max="8" width="11.5" style="3" customWidth="1"/>
    <col min="9" max="16384" width="9" style="3"/>
  </cols>
  <sheetData>
    <row r="1" s="1" customFormat="1" spans="1:1">
      <c r="A1" s="1" t="s">
        <v>0</v>
      </c>
    </row>
    <row r="2" s="1" customFormat="1" ht="30" customHeight="1" spans="1:6">
      <c r="A2" s="6" t="s">
        <v>1</v>
      </c>
      <c r="B2" s="6"/>
      <c r="C2" s="6"/>
      <c r="D2" s="6"/>
      <c r="E2" s="6"/>
      <c r="F2" s="6"/>
    </row>
    <row r="4" ht="18" customHeight="1" spans="1:6">
      <c r="A4" s="7" t="s">
        <v>2</v>
      </c>
      <c r="B4" s="7" t="s">
        <v>3</v>
      </c>
      <c r="C4" s="7" t="s">
        <v>4</v>
      </c>
      <c r="D4" s="8" t="s">
        <v>5</v>
      </c>
      <c r="E4" s="8"/>
      <c r="F4" s="8"/>
    </row>
    <row r="5" ht="18" customHeight="1" spans="1:6">
      <c r="A5" s="7"/>
      <c r="B5" s="7"/>
      <c r="C5" s="7"/>
      <c r="D5" s="7" t="s">
        <v>6</v>
      </c>
      <c r="E5" s="7" t="s">
        <v>7</v>
      </c>
      <c r="F5" s="7" t="s">
        <v>8</v>
      </c>
    </row>
    <row r="6" ht="16" customHeight="1" spans="1:6">
      <c r="A6" s="9" t="s">
        <v>9</v>
      </c>
      <c r="B6" s="9" t="s">
        <v>10</v>
      </c>
      <c r="C6" s="10"/>
      <c r="D6" s="11"/>
      <c r="E6" s="12"/>
      <c r="F6" s="13">
        <f>F7+F11+F15</f>
        <v>506.54</v>
      </c>
    </row>
    <row r="7" ht="16" customHeight="1" spans="1:6">
      <c r="A7" s="14">
        <v>1</v>
      </c>
      <c r="B7" s="9" t="s">
        <v>11</v>
      </c>
      <c r="C7" s="10"/>
      <c r="D7" s="11"/>
      <c r="E7" s="12"/>
      <c r="F7" s="13">
        <f>SUM(F8:F10)</f>
        <v>251.95</v>
      </c>
    </row>
    <row r="8" ht="16" customHeight="1" spans="1:7">
      <c r="A8" s="15">
        <v>1.1</v>
      </c>
      <c r="B8" s="16" t="s">
        <v>12</v>
      </c>
      <c r="C8" s="16" t="s">
        <v>13</v>
      </c>
      <c r="D8" s="17">
        <v>415.7</v>
      </c>
      <c r="E8" s="18">
        <v>714.082992168721</v>
      </c>
      <c r="F8" s="19">
        <f t="shared" ref="F8:F10" si="0">TRUNC(D8*E8/10000,2)</f>
        <v>29.68</v>
      </c>
      <c r="G8" s="20"/>
    </row>
    <row r="9" ht="16" customHeight="1" spans="1:7">
      <c r="A9" s="15">
        <v>1.2</v>
      </c>
      <c r="B9" s="16" t="s">
        <v>14</v>
      </c>
      <c r="C9" s="16" t="s">
        <v>13</v>
      </c>
      <c r="D9" s="17">
        <v>415.7</v>
      </c>
      <c r="E9" s="18">
        <v>4824.2066178181</v>
      </c>
      <c r="F9" s="19">
        <f t="shared" si="0"/>
        <v>200.54</v>
      </c>
      <c r="G9" s="20"/>
    </row>
    <row r="10" ht="16" customHeight="1" spans="1:7">
      <c r="A10" s="15">
        <v>1.3</v>
      </c>
      <c r="B10" s="16" t="s">
        <v>15</v>
      </c>
      <c r="C10" s="16" t="s">
        <v>13</v>
      </c>
      <c r="D10" s="17">
        <v>415.7</v>
      </c>
      <c r="E10" s="18">
        <v>522.810413274405</v>
      </c>
      <c r="F10" s="19">
        <f t="shared" si="0"/>
        <v>21.73</v>
      </c>
      <c r="G10" s="20"/>
    </row>
    <row r="11" ht="16" customHeight="1" spans="1:6">
      <c r="A11" s="14">
        <v>2</v>
      </c>
      <c r="B11" s="9" t="s">
        <v>16</v>
      </c>
      <c r="C11" s="10"/>
      <c r="D11" s="11"/>
      <c r="E11" s="12"/>
      <c r="F11" s="13">
        <f>SUM(F12:F14)</f>
        <v>29.8</v>
      </c>
    </row>
    <row r="12" ht="16" customHeight="1" spans="1:7">
      <c r="A12" s="15">
        <v>2.1</v>
      </c>
      <c r="B12" s="16" t="s">
        <v>12</v>
      </c>
      <c r="C12" s="16" t="s">
        <v>13</v>
      </c>
      <c r="D12" s="17">
        <v>53.6</v>
      </c>
      <c r="E12" s="18">
        <v>1892.52162762865</v>
      </c>
      <c r="F12" s="19">
        <f t="shared" ref="F12:F14" si="1">TRUNC(D12*E12/10000,2)</f>
        <v>10.14</v>
      </c>
      <c r="G12" s="20"/>
    </row>
    <row r="13" ht="16" customHeight="1" spans="1:7">
      <c r="A13" s="15">
        <v>2.2</v>
      </c>
      <c r="B13" s="16" t="s">
        <v>14</v>
      </c>
      <c r="C13" s="16" t="s">
        <v>13</v>
      </c>
      <c r="D13" s="17">
        <v>53.6</v>
      </c>
      <c r="E13" s="18">
        <v>2082.63227902206</v>
      </c>
      <c r="F13" s="19">
        <f t="shared" si="1"/>
        <v>11.16</v>
      </c>
      <c r="G13" s="20"/>
    </row>
    <row r="14" ht="16" customHeight="1" spans="1:7">
      <c r="A14" s="15">
        <v>2.3</v>
      </c>
      <c r="B14" s="16" t="s">
        <v>15</v>
      </c>
      <c r="C14" s="16" t="s">
        <v>13</v>
      </c>
      <c r="D14" s="17">
        <v>53.6</v>
      </c>
      <c r="E14" s="18">
        <v>1586.44623012481</v>
      </c>
      <c r="F14" s="19">
        <f t="shared" si="1"/>
        <v>8.5</v>
      </c>
      <c r="G14" s="20"/>
    </row>
    <row r="15" ht="16" customHeight="1" spans="1:6">
      <c r="A15" s="14">
        <v>3</v>
      </c>
      <c r="B15" s="9" t="s">
        <v>17</v>
      </c>
      <c r="C15" s="10"/>
      <c r="D15" s="11"/>
      <c r="E15" s="12"/>
      <c r="F15" s="13">
        <f>SUM(F16:F18)</f>
        <v>224.79</v>
      </c>
    </row>
    <row r="16" ht="16" customHeight="1" spans="1:7">
      <c r="A16" s="15">
        <v>3.1</v>
      </c>
      <c r="B16" s="16" t="s">
        <v>12</v>
      </c>
      <c r="C16" s="16" t="s">
        <v>13</v>
      </c>
      <c r="D16" s="21">
        <v>353</v>
      </c>
      <c r="E16" s="18">
        <v>744.033692219897</v>
      </c>
      <c r="F16" s="19">
        <f t="shared" ref="F16:F18" si="2">TRUNC(D16*E16/10000,2)</f>
        <v>26.26</v>
      </c>
      <c r="G16" s="20"/>
    </row>
    <row r="17" ht="16" customHeight="1" spans="1:7">
      <c r="A17" s="15">
        <v>3.2</v>
      </c>
      <c r="B17" s="16" t="s">
        <v>14</v>
      </c>
      <c r="C17" s="16" t="s">
        <v>13</v>
      </c>
      <c r="D17" s="21">
        <v>353</v>
      </c>
      <c r="E17" s="18">
        <v>3500.4314856382</v>
      </c>
      <c r="F17" s="19">
        <f t="shared" si="2"/>
        <v>123.56</v>
      </c>
      <c r="G17" s="20"/>
    </row>
    <row r="18" ht="16" customHeight="1" spans="1:8">
      <c r="A18" s="15">
        <v>3.3</v>
      </c>
      <c r="B18" s="16" t="s">
        <v>15</v>
      </c>
      <c r="C18" s="16" t="s">
        <v>13</v>
      </c>
      <c r="D18" s="21">
        <v>353</v>
      </c>
      <c r="E18" s="18">
        <v>2124.04997527107</v>
      </c>
      <c r="F18" s="19">
        <f t="shared" si="2"/>
        <v>74.97</v>
      </c>
      <c r="G18" s="20"/>
      <c r="H18" s="22"/>
    </row>
    <row r="19" ht="16" customHeight="1" spans="1:8">
      <c r="A19" s="9" t="s">
        <v>18</v>
      </c>
      <c r="B19" s="9" t="s">
        <v>19</v>
      </c>
      <c r="C19" s="10"/>
      <c r="D19" s="11"/>
      <c r="E19" s="12"/>
      <c r="F19" s="13">
        <f>SUM(F20:F32)</f>
        <v>110.07</v>
      </c>
      <c r="H19" s="22"/>
    </row>
    <row r="20" ht="16" customHeight="1" spans="1:8">
      <c r="A20" s="23">
        <v>1</v>
      </c>
      <c r="B20" s="16" t="s">
        <v>20</v>
      </c>
      <c r="C20" s="16" t="s">
        <v>21</v>
      </c>
      <c r="D20" s="21">
        <v>3</v>
      </c>
      <c r="E20" s="18">
        <v>48000</v>
      </c>
      <c r="F20" s="19">
        <f t="shared" ref="F20:F32" si="3">TRUNC(D20*E20/10000,2)</f>
        <v>14.4</v>
      </c>
      <c r="G20" s="24"/>
      <c r="H20" s="22"/>
    </row>
    <row r="21" ht="16" customHeight="1" spans="1:8">
      <c r="A21" s="23">
        <v>2</v>
      </c>
      <c r="B21" s="16" t="s">
        <v>22</v>
      </c>
      <c r="C21" s="16" t="s">
        <v>21</v>
      </c>
      <c r="D21" s="21">
        <v>1</v>
      </c>
      <c r="E21" s="18">
        <v>300000</v>
      </c>
      <c r="F21" s="19">
        <f t="shared" si="3"/>
        <v>30</v>
      </c>
      <c r="H21" s="22"/>
    </row>
    <row r="22" ht="16" customHeight="1" spans="1:8">
      <c r="A22" s="23">
        <v>3</v>
      </c>
      <c r="B22" s="16" t="s">
        <v>23</v>
      </c>
      <c r="C22" s="16" t="s">
        <v>21</v>
      </c>
      <c r="D22" s="21">
        <v>1</v>
      </c>
      <c r="E22" s="18">
        <v>100000</v>
      </c>
      <c r="F22" s="19">
        <f t="shared" si="3"/>
        <v>10</v>
      </c>
      <c r="H22" s="22"/>
    </row>
    <row r="23" ht="16" customHeight="1" spans="1:8">
      <c r="A23" s="23">
        <v>4</v>
      </c>
      <c r="B23" s="16" t="s">
        <v>24</v>
      </c>
      <c r="C23" s="16" t="s">
        <v>25</v>
      </c>
      <c r="D23" s="21">
        <v>1</v>
      </c>
      <c r="E23" s="18">
        <v>130000</v>
      </c>
      <c r="F23" s="19">
        <f t="shared" si="3"/>
        <v>13</v>
      </c>
      <c r="H23" s="22"/>
    </row>
    <row r="24" ht="16" customHeight="1" spans="1:8">
      <c r="A24" s="23">
        <v>5</v>
      </c>
      <c r="B24" s="16" t="s">
        <v>26</v>
      </c>
      <c r="C24" s="16" t="s">
        <v>25</v>
      </c>
      <c r="D24" s="21">
        <v>14</v>
      </c>
      <c r="E24" s="18">
        <v>5160</v>
      </c>
      <c r="F24" s="19">
        <f t="shared" si="3"/>
        <v>7.22</v>
      </c>
      <c r="G24" s="24"/>
      <c r="H24" s="22"/>
    </row>
    <row r="25" ht="16" customHeight="1" spans="1:8">
      <c r="A25" s="23">
        <v>6</v>
      </c>
      <c r="B25" s="16" t="s">
        <v>27</v>
      </c>
      <c r="C25" s="16" t="s">
        <v>25</v>
      </c>
      <c r="D25" s="21">
        <v>1</v>
      </c>
      <c r="E25" s="18">
        <v>25000</v>
      </c>
      <c r="F25" s="19">
        <f t="shared" si="3"/>
        <v>2.5</v>
      </c>
      <c r="G25" s="24"/>
      <c r="H25" s="22"/>
    </row>
    <row r="26" ht="16" customHeight="1" spans="1:8">
      <c r="A26" s="23">
        <v>7</v>
      </c>
      <c r="B26" s="16" t="s">
        <v>28</v>
      </c>
      <c r="C26" s="16" t="s">
        <v>21</v>
      </c>
      <c r="D26" s="21">
        <v>1</v>
      </c>
      <c r="E26" s="18">
        <v>16000</v>
      </c>
      <c r="F26" s="19">
        <f t="shared" si="3"/>
        <v>1.6</v>
      </c>
      <c r="G26" s="24"/>
      <c r="H26" s="22"/>
    </row>
    <row r="27" ht="16" customHeight="1" spans="1:7">
      <c r="A27" s="23">
        <v>8</v>
      </c>
      <c r="B27" s="16" t="s">
        <v>29</v>
      </c>
      <c r="C27" s="16" t="s">
        <v>21</v>
      </c>
      <c r="D27" s="21">
        <v>1</v>
      </c>
      <c r="E27" s="18">
        <v>88000</v>
      </c>
      <c r="F27" s="19">
        <f t="shared" si="3"/>
        <v>8.8</v>
      </c>
      <c r="G27" s="24"/>
    </row>
    <row r="28" ht="16" customHeight="1" spans="1:7">
      <c r="A28" s="23">
        <v>9</v>
      </c>
      <c r="B28" s="16" t="s">
        <v>30</v>
      </c>
      <c r="C28" s="16" t="s">
        <v>21</v>
      </c>
      <c r="D28" s="21">
        <v>1</v>
      </c>
      <c r="E28" s="18">
        <v>2500</v>
      </c>
      <c r="F28" s="19">
        <f t="shared" si="3"/>
        <v>0.25</v>
      </c>
      <c r="G28" s="24"/>
    </row>
    <row r="29" ht="16" customHeight="1" spans="1:6">
      <c r="A29" s="23">
        <v>10</v>
      </c>
      <c r="B29" s="16" t="s">
        <v>31</v>
      </c>
      <c r="C29" s="16" t="s">
        <v>25</v>
      </c>
      <c r="D29" s="21">
        <v>1</v>
      </c>
      <c r="E29" s="18">
        <v>121000</v>
      </c>
      <c r="F29" s="19">
        <f t="shared" si="3"/>
        <v>12.1</v>
      </c>
    </row>
    <row r="30" ht="16" customHeight="1" spans="1:7">
      <c r="A30" s="23">
        <v>11</v>
      </c>
      <c r="B30" s="16" t="s">
        <v>32</v>
      </c>
      <c r="C30" s="16" t="s">
        <v>21</v>
      </c>
      <c r="D30" s="21">
        <v>1</v>
      </c>
      <c r="E30" s="18">
        <v>12000</v>
      </c>
      <c r="F30" s="19">
        <f t="shared" si="3"/>
        <v>1.2</v>
      </c>
      <c r="G30" s="24"/>
    </row>
    <row r="31" ht="16" customHeight="1" spans="1:7">
      <c r="A31" s="23">
        <v>12</v>
      </c>
      <c r="B31" s="16" t="s">
        <v>33</v>
      </c>
      <c r="C31" s="16" t="s">
        <v>25</v>
      </c>
      <c r="D31" s="21">
        <v>3</v>
      </c>
      <c r="E31" s="18">
        <v>15000</v>
      </c>
      <c r="F31" s="19">
        <f t="shared" si="3"/>
        <v>4.5</v>
      </c>
      <c r="G31" s="24"/>
    </row>
    <row r="32" ht="16" customHeight="1" spans="1:7">
      <c r="A32" s="23">
        <v>13</v>
      </c>
      <c r="B32" s="16" t="s">
        <v>34</v>
      </c>
      <c r="C32" s="16" t="s">
        <v>25</v>
      </c>
      <c r="D32" s="21">
        <v>3</v>
      </c>
      <c r="E32" s="18">
        <v>15000</v>
      </c>
      <c r="F32" s="19">
        <f t="shared" si="3"/>
        <v>4.5</v>
      </c>
      <c r="G32" s="24"/>
    </row>
    <row r="33" ht="16" customHeight="1" spans="1:6">
      <c r="A33" s="9" t="s">
        <v>35</v>
      </c>
      <c r="B33" s="9" t="s">
        <v>36</v>
      </c>
      <c r="C33" s="10"/>
      <c r="D33" s="11"/>
      <c r="E33" s="12"/>
      <c r="F33" s="13">
        <v>53</v>
      </c>
    </row>
    <row r="34" ht="16" customHeight="1" spans="1:6">
      <c r="A34" s="25" t="s">
        <v>37</v>
      </c>
      <c r="B34" s="26"/>
      <c r="C34" s="10"/>
      <c r="D34" s="13"/>
      <c r="E34" s="27"/>
      <c r="F34" s="13">
        <f>F6+F19+F33</f>
        <v>669.61</v>
      </c>
    </row>
  </sheetData>
  <mergeCells count="6">
    <mergeCell ref="A2:F2"/>
    <mergeCell ref="D4:F4"/>
    <mergeCell ref="A34:B34"/>
    <mergeCell ref="A4:A5"/>
    <mergeCell ref="B4:B5"/>
    <mergeCell ref="C4:C5"/>
  </mergeCells>
  <pageMargins left="0.61875" right="0.48888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兽用疫苗GMP车间升级改造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张妍琼</dc:creator>
  <dcterms:created xsi:type="dcterms:W3CDTF">2021-06-29T08:11:00Z</dcterms:created>
  <dcterms:modified xsi:type="dcterms:W3CDTF">2021-07-07T07:13:15Z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