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附件1-3" sheetId="1" r:id="rId1"/>
  </sheets>
  <definedNames/>
  <calcPr fullCalcOnLoad="1"/>
</workbook>
</file>

<file path=xl/sharedStrings.xml><?xml version="1.0" encoding="utf-8"?>
<sst xmlns="http://schemas.openxmlformats.org/spreadsheetml/2006/main" count="138" uniqueCount="58">
  <si>
    <t>附件1</t>
  </si>
  <si>
    <t>新场镇王桥村绿叶菜保供基地建设项目投资明细表</t>
  </si>
  <si>
    <t>序 号</t>
  </si>
  <si>
    <t>实施内容</t>
  </si>
  <si>
    <t>单位</t>
  </si>
  <si>
    <t>审定金额</t>
  </si>
  <si>
    <t>数量（工程量）</t>
  </si>
  <si>
    <t>单价(元)</t>
  </si>
  <si>
    <t>投资额（万元）</t>
  </si>
  <si>
    <t>一</t>
  </si>
  <si>
    <t>基础设施建设</t>
  </si>
  <si>
    <t>土地平整</t>
  </si>
  <si>
    <t>亩</t>
  </si>
  <si>
    <t>水泥道路</t>
  </si>
  <si>
    <t>㎡</t>
  </si>
  <si>
    <t>土路夯实</t>
  </si>
  <si>
    <t>水泥明沟</t>
  </si>
  <si>
    <t>m</t>
  </si>
  <si>
    <t>排水暗管</t>
  </si>
  <si>
    <t>排水涵</t>
  </si>
  <si>
    <t>过道板</t>
  </si>
  <si>
    <t>水肥一体化灌溉设备</t>
  </si>
  <si>
    <t>套</t>
  </si>
  <si>
    <t>农用配电</t>
  </si>
  <si>
    <t>项</t>
  </si>
  <si>
    <t>二</t>
  </si>
  <si>
    <t>生产设施建设</t>
  </si>
  <si>
    <t>GSW8440连栋薄膜温室</t>
  </si>
  <si>
    <t>三</t>
  </si>
  <si>
    <t>附属设施</t>
  </si>
  <si>
    <t>附属用房</t>
  </si>
  <si>
    <t>防护栏</t>
  </si>
  <si>
    <t>太阳能杀虫灯</t>
  </si>
  <si>
    <t>四</t>
  </si>
  <si>
    <t>二类费用</t>
  </si>
  <si>
    <t>合计</t>
  </si>
  <si>
    <t>附件2</t>
  </si>
  <si>
    <t>航头镇丰桥村老旧设施菜田改造项目投资明细表</t>
  </si>
  <si>
    <t>棚内道路</t>
  </si>
  <si>
    <t>水泥过道板</t>
  </si>
  <si>
    <t>入河口</t>
  </si>
  <si>
    <t>座</t>
  </si>
  <si>
    <t>穿路涵管</t>
  </si>
  <si>
    <t>改造泵房</t>
  </si>
  <si>
    <t>农残检测仪</t>
  </si>
  <si>
    <t>台</t>
  </si>
  <si>
    <t>盏</t>
  </si>
  <si>
    <t>附件3</t>
  </si>
  <si>
    <t>祝桥镇星光村绿叶菜保供基地建设项目投资明细表</t>
  </si>
  <si>
    <t>基础设施</t>
  </si>
  <si>
    <t>排水涵管</t>
  </si>
  <si>
    <t>农电线路</t>
  </si>
  <si>
    <t>生产设施设备</t>
  </si>
  <si>
    <t>泵房</t>
  </si>
  <si>
    <t>工程咨询费</t>
  </si>
  <si>
    <t>设计费</t>
  </si>
  <si>
    <t>招投标费</t>
  </si>
  <si>
    <t>工程监理费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</si>
</sst>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 "/>
    <numFmt numFmtId="178" formatCode="0.00_);[Red]\(0.00\)"/>
    <numFmt numFmtId="179" formatCode="0.0_);[Red]\(0.0\)"/>
  </numFmts>
  <fonts count="61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10"/>
      <name val="仿宋_GB2312"/>
      <family val="3"/>
    </font>
    <font>
      <b/>
      <sz val="10"/>
      <name val="Times New Roman"/>
      <family val="1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仿宋_GB2312"/>
      <family val="3"/>
    </font>
    <font>
      <b/>
      <sz val="9"/>
      <name val="仿宋_GB2312"/>
      <family val="3"/>
    </font>
    <font>
      <b/>
      <sz val="10"/>
      <color indexed="8"/>
      <name val="Times New Roman"/>
      <family val="1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color theme="1"/>
      <name val="Calibri"/>
      <family val="0"/>
    </font>
    <font>
      <sz val="10"/>
      <color rgb="FFFF0000"/>
      <name val="Calibri"/>
      <family val="0"/>
    </font>
    <font>
      <b/>
      <sz val="12"/>
      <name val="Calibri"/>
      <family val="0"/>
    </font>
    <font>
      <sz val="10"/>
      <color theme="1"/>
      <name val="宋体"/>
      <family val="0"/>
    </font>
    <font>
      <b/>
      <sz val="9"/>
      <name val="Calibri"/>
      <family val="0"/>
    </font>
    <font>
      <sz val="10"/>
      <color theme="1"/>
      <name val="仿宋_GB2312"/>
      <family val="3"/>
    </font>
    <font>
      <sz val="10"/>
      <color theme="1"/>
      <name val="Times New Roman"/>
      <family val="1"/>
    </font>
    <font>
      <b/>
      <sz val="10"/>
      <color theme="1"/>
      <name val="仿宋_GB2312"/>
      <family val="3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 style="thin"/>
      <bottom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4" applyNumberFormat="0" applyAlignment="0" applyProtection="0"/>
    <xf numFmtId="0" fontId="43" fillId="4" borderId="5" applyNumberFormat="0" applyAlignment="0" applyProtection="0"/>
    <xf numFmtId="0" fontId="44" fillId="4" borderId="4" applyNumberFormat="0" applyAlignment="0" applyProtection="0"/>
    <xf numFmtId="0" fontId="45" fillId="5" borderId="6" applyNumberForma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3">
    <xf numFmtId="0" fontId="0" fillId="0" borderId="0" xfId="0" applyFont="1" applyAlignment="1">
      <alignment/>
    </xf>
    <xf numFmtId="0" fontId="52" fillId="0" borderId="0" xfId="0" applyNumberFormat="1" applyFont="1" applyFill="1" applyAlignment="1">
      <alignment horizontal="center" vertical="center"/>
    </xf>
    <xf numFmtId="0" fontId="52" fillId="0" borderId="0" xfId="64" applyFont="1" applyFill="1" applyAlignment="1">
      <alignment horizontal="center" vertical="center" wrapText="1"/>
      <protection/>
    </xf>
    <xf numFmtId="0" fontId="52" fillId="0" borderId="0" xfId="64" applyFont="1" applyFill="1" applyAlignment="1">
      <alignment horizontal="center" vertical="center"/>
      <protection/>
    </xf>
    <xf numFmtId="176" fontId="52" fillId="0" borderId="0" xfId="64" applyNumberFormat="1" applyFont="1" applyFill="1" applyAlignment="1">
      <alignment horizontal="center" vertical="center"/>
      <protection/>
    </xf>
    <xf numFmtId="0" fontId="52" fillId="0" borderId="0" xfId="64" applyFont="1" applyFill="1" applyBorder="1" applyAlignment="1">
      <alignment horizontal="left" vertical="center"/>
      <protection/>
    </xf>
    <xf numFmtId="0" fontId="53" fillId="0" borderId="0" xfId="64" applyFont="1" applyFill="1" applyAlignment="1">
      <alignment horizontal="left" vertical="center"/>
      <protection/>
    </xf>
    <xf numFmtId="0" fontId="54" fillId="0" borderId="0" xfId="0" applyNumberFormat="1" applyFont="1" applyFill="1" applyAlignment="1" applyProtection="1">
      <alignment horizontal="center" vertical="center"/>
      <protection locked="0"/>
    </xf>
    <xf numFmtId="0" fontId="55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horizontal="left" vertical="center"/>
    </xf>
    <xf numFmtId="0" fontId="55" fillId="0" borderId="0" xfId="0" applyNumberFormat="1" applyFont="1" applyFill="1" applyAlignment="1">
      <alignment horizontal="center" vertical="center"/>
    </xf>
    <xf numFmtId="177" fontId="55" fillId="0" borderId="0" xfId="0" applyNumberFormat="1" applyFont="1" applyFill="1" applyAlignment="1">
      <alignment horizontal="center" vertical="center"/>
    </xf>
    <xf numFmtId="0" fontId="56" fillId="0" borderId="9" xfId="0" applyNumberFormat="1" applyFont="1" applyFill="1" applyBorder="1" applyAlignment="1">
      <alignment horizontal="center" vertical="center" wrapText="1"/>
    </xf>
    <xf numFmtId="0" fontId="56" fillId="0" borderId="9" xfId="0" applyNumberFormat="1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178" fontId="6" fillId="0" borderId="9" xfId="0" applyNumberFormat="1" applyFont="1" applyFill="1" applyBorder="1" applyAlignment="1">
      <alignment horizontal="center" vertical="center"/>
    </xf>
    <xf numFmtId="178" fontId="7" fillId="0" borderId="9" xfId="0" applyNumberFormat="1" applyFont="1" applyFill="1" applyBorder="1" applyAlignment="1">
      <alignment horizontal="center" vertical="center"/>
    </xf>
    <xf numFmtId="178" fontId="7" fillId="0" borderId="9" xfId="15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horizontal="left" vertical="center" wrapText="1"/>
    </xf>
    <xf numFmtId="178" fontId="8" fillId="0" borderId="11" xfId="0" applyNumberFormat="1" applyFont="1" applyFill="1" applyBorder="1" applyAlignment="1">
      <alignment horizontal="center" vertical="center"/>
    </xf>
    <xf numFmtId="176" fontId="58" fillId="0" borderId="9" xfId="0" applyNumberFormat="1" applyFont="1" applyFill="1" applyBorder="1" applyAlignment="1">
      <alignment horizontal="center" vertical="center"/>
    </xf>
    <xf numFmtId="178" fontId="58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/>
    </xf>
    <xf numFmtId="178" fontId="11" fillId="0" borderId="9" xfId="0" applyNumberFormat="1" applyFont="1" applyFill="1" applyBorder="1" applyAlignment="1">
      <alignment horizontal="center" vertical="center"/>
    </xf>
    <xf numFmtId="178" fontId="8" fillId="0" borderId="12" xfId="0" applyNumberFormat="1" applyFont="1" applyFill="1" applyBorder="1" applyAlignment="1">
      <alignment horizontal="center" vertical="center"/>
    </xf>
    <xf numFmtId="1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1" fontId="6" fillId="0" borderId="9" xfId="0" applyNumberFormat="1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left" vertical="center" wrapText="1"/>
    </xf>
    <xf numFmtId="178" fontId="6" fillId="0" borderId="11" xfId="0" applyNumberFormat="1" applyFont="1" applyFill="1" applyBorder="1" applyAlignment="1">
      <alignment horizontal="center" vertical="center"/>
    </xf>
    <xf numFmtId="1" fontId="6" fillId="0" borderId="13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57" fillId="0" borderId="9" xfId="0" applyFont="1" applyFill="1" applyBorder="1" applyAlignment="1">
      <alignment horizontal="left" vertical="center" wrapText="1"/>
    </xf>
    <xf numFmtId="179" fontId="7" fillId="0" borderId="9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2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Alignment="1">
      <alignment horizontal="center" vertical="center" wrapText="1"/>
    </xf>
    <xf numFmtId="178" fontId="6" fillId="0" borderId="0" xfId="0" applyNumberFormat="1" applyFont="1" applyFill="1" applyAlignment="1">
      <alignment horizontal="center" vertical="center"/>
    </xf>
    <xf numFmtId="178" fontId="7" fillId="0" borderId="0" xfId="0" applyNumberFormat="1" applyFont="1" applyFill="1" applyAlignment="1">
      <alignment horizontal="center" vertical="center"/>
    </xf>
    <xf numFmtId="178" fontId="7" fillId="0" borderId="0" xfId="15" applyNumberFormat="1" applyFont="1" applyFill="1" applyAlignment="1">
      <alignment horizontal="center" vertical="center"/>
    </xf>
    <xf numFmtId="0" fontId="58" fillId="0" borderId="0" xfId="0" applyFont="1" applyFill="1" applyBorder="1" applyAlignment="1">
      <alignment vertical="center"/>
    </xf>
    <xf numFmtId="178" fontId="58" fillId="0" borderId="0" xfId="0" applyNumberFormat="1" applyFont="1" applyFill="1" applyBorder="1" applyAlignment="1">
      <alignment vertical="center"/>
    </xf>
    <xf numFmtId="179" fontId="58" fillId="0" borderId="9" xfId="0" applyNumberFormat="1" applyFont="1" applyFill="1" applyBorder="1" applyAlignment="1">
      <alignment horizontal="center" vertical="center"/>
    </xf>
    <xf numFmtId="176" fontId="11" fillId="0" borderId="9" xfId="0" applyNumberFormat="1" applyFont="1" applyFill="1" applyBorder="1" applyAlignment="1">
      <alignment horizontal="center" vertical="center" wrapText="1"/>
    </xf>
    <xf numFmtId="178" fontId="6" fillId="0" borderId="12" xfId="0" applyNumberFormat="1" applyFont="1" applyFill="1" applyBorder="1" applyAlignment="1">
      <alignment horizontal="center" vertical="center"/>
    </xf>
    <xf numFmtId="176" fontId="60" fillId="0" borderId="9" xfId="0" applyNumberFormat="1" applyFont="1" applyFill="1" applyBorder="1" applyAlignment="1">
      <alignment horizontal="center" vertical="center"/>
    </xf>
    <xf numFmtId="179" fontId="7" fillId="0" borderId="9" xfId="0" applyNumberFormat="1" applyFont="1" applyFill="1" applyBorder="1" applyAlignment="1">
      <alignment horizontal="center" vertical="center" wrapText="1"/>
    </xf>
    <xf numFmtId="178" fontId="8" fillId="0" borderId="9" xfId="0" applyNumberFormat="1" applyFont="1" applyFill="1" applyBorder="1" applyAlignment="1">
      <alignment horizontal="center" vertical="center"/>
    </xf>
    <xf numFmtId="176" fontId="58" fillId="0" borderId="9" xfId="15" applyNumberFormat="1" applyFont="1" applyFill="1" applyBorder="1" applyAlignment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tabSelected="1" zoomScaleSheetLayoutView="100" workbookViewId="0" topLeftCell="A1">
      <selection activeCell="A30" sqref="A30:F30"/>
    </sheetView>
  </sheetViews>
  <sheetFormatPr defaultColWidth="9.00390625" defaultRowHeight="15"/>
  <cols>
    <col min="1" max="1" width="5.8515625" style="2" customWidth="1"/>
    <col min="2" max="2" width="35.28125" style="3" customWidth="1"/>
    <col min="3" max="3" width="5.00390625" style="3" customWidth="1"/>
    <col min="4" max="4" width="13.00390625" style="4" customWidth="1"/>
    <col min="5" max="6" width="13.421875" style="3" customWidth="1"/>
    <col min="7" max="7" width="20.7109375" style="5" customWidth="1"/>
    <col min="8" max="8" width="13.421875" style="6" customWidth="1"/>
    <col min="9" max="16384" width="9.00390625" style="3" customWidth="1"/>
  </cols>
  <sheetData>
    <row r="1" s="1" customFormat="1" ht="12">
      <c r="A1" s="1" t="s">
        <v>0</v>
      </c>
    </row>
    <row r="2" spans="1:6" ht="14.25">
      <c r="A2" s="7" t="s">
        <v>1</v>
      </c>
      <c r="B2" s="7"/>
      <c r="C2" s="7"/>
      <c r="D2" s="7"/>
      <c r="E2" s="7"/>
      <c r="F2" s="7"/>
    </row>
    <row r="3" spans="1:6" ht="12">
      <c r="A3" s="8"/>
      <c r="B3" s="9"/>
      <c r="C3" s="8"/>
      <c r="D3" s="10"/>
      <c r="E3" s="10"/>
      <c r="F3" s="11"/>
    </row>
    <row r="4" spans="1:6" ht="12">
      <c r="A4" s="12" t="s">
        <v>2</v>
      </c>
      <c r="B4" s="12" t="s">
        <v>3</v>
      </c>
      <c r="C4" s="12" t="s">
        <v>4</v>
      </c>
      <c r="D4" s="13" t="s">
        <v>5</v>
      </c>
      <c r="E4" s="13"/>
      <c r="F4" s="13"/>
    </row>
    <row r="5" spans="1:6" ht="12">
      <c r="A5" s="12"/>
      <c r="B5" s="12"/>
      <c r="C5" s="12"/>
      <c r="D5" s="12" t="s">
        <v>6</v>
      </c>
      <c r="E5" s="12" t="s">
        <v>7</v>
      </c>
      <c r="F5" s="12" t="s">
        <v>8</v>
      </c>
    </row>
    <row r="6" spans="1:6" ht="12.75">
      <c r="A6" s="14" t="s">
        <v>9</v>
      </c>
      <c r="B6" s="15" t="s">
        <v>10</v>
      </c>
      <c r="C6" s="16"/>
      <c r="D6" s="17"/>
      <c r="E6" s="18"/>
      <c r="F6" s="17">
        <f>SUM(F7:F15)</f>
        <v>601.6899999999999</v>
      </c>
    </row>
    <row r="7" spans="1:6" ht="12.75">
      <c r="A7" s="19">
        <v>1</v>
      </c>
      <c r="B7" s="20" t="s">
        <v>11</v>
      </c>
      <c r="C7" s="21" t="s">
        <v>12</v>
      </c>
      <c r="D7" s="22">
        <v>172</v>
      </c>
      <c r="E7" s="22">
        <v>500</v>
      </c>
      <c r="F7" s="23">
        <f aca="true" t="shared" si="0" ref="F7:F15">TRUNC(D7*E7/10000,2)</f>
        <v>8.6</v>
      </c>
    </row>
    <row r="8" spans="1:6" ht="12.75">
      <c r="A8" s="19">
        <v>2</v>
      </c>
      <c r="B8" s="20" t="s">
        <v>13</v>
      </c>
      <c r="C8" s="21" t="s">
        <v>14</v>
      </c>
      <c r="D8" s="22">
        <v>7602</v>
      </c>
      <c r="E8" s="24">
        <v>230</v>
      </c>
      <c r="F8" s="25">
        <f t="shared" si="0"/>
        <v>174.84</v>
      </c>
    </row>
    <row r="9" spans="1:6" ht="12.75">
      <c r="A9" s="19">
        <v>3</v>
      </c>
      <c r="B9" s="20" t="s">
        <v>15</v>
      </c>
      <c r="C9" s="21" t="s">
        <v>14</v>
      </c>
      <c r="D9" s="22">
        <v>273</v>
      </c>
      <c r="E9" s="24">
        <v>50</v>
      </c>
      <c r="F9" s="25">
        <f t="shared" si="0"/>
        <v>1.36</v>
      </c>
    </row>
    <row r="10" spans="1:6" ht="12.75">
      <c r="A10" s="19">
        <v>4</v>
      </c>
      <c r="B10" s="20" t="s">
        <v>16</v>
      </c>
      <c r="C10" s="21" t="s">
        <v>17</v>
      </c>
      <c r="D10" s="22">
        <v>5416</v>
      </c>
      <c r="E10" s="24">
        <v>240</v>
      </c>
      <c r="F10" s="25">
        <f t="shared" si="0"/>
        <v>129.98</v>
      </c>
    </row>
    <row r="11" spans="1:6" ht="12.75">
      <c r="A11" s="19">
        <v>5</v>
      </c>
      <c r="B11" s="20" t="s">
        <v>18</v>
      </c>
      <c r="C11" s="21" t="s">
        <v>17</v>
      </c>
      <c r="D11" s="22">
        <v>1180</v>
      </c>
      <c r="E11" s="24">
        <v>260</v>
      </c>
      <c r="F11" s="25">
        <f t="shared" si="0"/>
        <v>30.68</v>
      </c>
    </row>
    <row r="12" spans="1:6" ht="12.75">
      <c r="A12" s="19">
        <v>6</v>
      </c>
      <c r="B12" s="20" t="s">
        <v>19</v>
      </c>
      <c r="C12" s="21" t="s">
        <v>17</v>
      </c>
      <c r="D12" s="22">
        <v>296</v>
      </c>
      <c r="E12" s="24">
        <v>750</v>
      </c>
      <c r="F12" s="25">
        <f t="shared" si="0"/>
        <v>22.2</v>
      </c>
    </row>
    <row r="13" spans="1:6" ht="12.75">
      <c r="A13" s="19">
        <v>7</v>
      </c>
      <c r="B13" s="20" t="s">
        <v>20</v>
      </c>
      <c r="C13" s="26" t="s">
        <v>14</v>
      </c>
      <c r="D13" s="22">
        <v>959</v>
      </c>
      <c r="E13" s="24">
        <v>260</v>
      </c>
      <c r="F13" s="25">
        <f t="shared" si="0"/>
        <v>24.93</v>
      </c>
    </row>
    <row r="14" spans="1:6" ht="12.75">
      <c r="A14" s="27">
        <v>8</v>
      </c>
      <c r="B14" s="20" t="s">
        <v>21</v>
      </c>
      <c r="C14" s="28" t="s">
        <v>22</v>
      </c>
      <c r="D14" s="22">
        <v>1</v>
      </c>
      <c r="E14" s="25">
        <v>1191003.677045</v>
      </c>
      <c r="F14" s="25">
        <f t="shared" si="0"/>
        <v>119.1</v>
      </c>
    </row>
    <row r="15" spans="1:6" ht="12.75">
      <c r="A15" s="27">
        <v>9</v>
      </c>
      <c r="B15" s="20" t="s">
        <v>23</v>
      </c>
      <c r="C15" s="29" t="s">
        <v>24</v>
      </c>
      <c r="D15" s="22">
        <v>1</v>
      </c>
      <c r="E15" s="24">
        <v>900000</v>
      </c>
      <c r="F15" s="25">
        <f t="shared" si="0"/>
        <v>90</v>
      </c>
    </row>
    <row r="16" spans="1:6" ht="12.75">
      <c r="A16" s="30" t="s">
        <v>25</v>
      </c>
      <c r="B16" s="31" t="s">
        <v>26</v>
      </c>
      <c r="C16" s="32"/>
      <c r="D16" s="17"/>
      <c r="E16" s="17"/>
      <c r="F16" s="17">
        <f>SUM(F17:F17)</f>
        <v>2542.14</v>
      </c>
    </row>
    <row r="17" spans="1:6" ht="12.75">
      <c r="A17" s="27">
        <v>1</v>
      </c>
      <c r="B17" s="20" t="s">
        <v>27</v>
      </c>
      <c r="C17" s="21" t="s">
        <v>14</v>
      </c>
      <c r="D17" s="22">
        <v>110528</v>
      </c>
      <c r="E17" s="24">
        <v>230</v>
      </c>
      <c r="F17" s="25">
        <f>TRUNC(D17*E17/10000,2)</f>
        <v>2542.14</v>
      </c>
    </row>
    <row r="18" spans="1:6" ht="12.75">
      <c r="A18" s="33" t="s">
        <v>28</v>
      </c>
      <c r="B18" s="34" t="s">
        <v>29</v>
      </c>
      <c r="C18" s="35"/>
      <c r="D18" s="17"/>
      <c r="E18" s="17"/>
      <c r="F18" s="17">
        <f>SUM(F19:F21)</f>
        <v>53.839999999999996</v>
      </c>
    </row>
    <row r="19" spans="1:6" ht="12.75">
      <c r="A19" s="19">
        <v>1</v>
      </c>
      <c r="B19" s="36" t="s">
        <v>30</v>
      </c>
      <c r="C19" s="28" t="s">
        <v>14</v>
      </c>
      <c r="D19" s="22">
        <v>120</v>
      </c>
      <c r="E19" s="24">
        <v>2500</v>
      </c>
      <c r="F19" s="25">
        <f>TRUNC(D19*E19/10000,2)</f>
        <v>30</v>
      </c>
    </row>
    <row r="20" spans="1:6" ht="12.75">
      <c r="A20" s="27">
        <v>2</v>
      </c>
      <c r="B20" s="36" t="s">
        <v>31</v>
      </c>
      <c r="C20" s="28" t="s">
        <v>17</v>
      </c>
      <c r="D20" s="24">
        <v>877</v>
      </c>
      <c r="E20" s="24">
        <v>220</v>
      </c>
      <c r="F20" s="25">
        <f>TRUNC(D20*E20/10000,2)</f>
        <v>19.29</v>
      </c>
    </row>
    <row r="21" spans="1:6" ht="12.75">
      <c r="A21" s="27">
        <v>3</v>
      </c>
      <c r="B21" s="36" t="s">
        <v>32</v>
      </c>
      <c r="C21" s="28" t="s">
        <v>22</v>
      </c>
      <c r="D21" s="24">
        <v>13</v>
      </c>
      <c r="E21" s="24">
        <v>3500</v>
      </c>
      <c r="F21" s="25">
        <f>TRUNC(D21*E21/10000,2)</f>
        <v>4.55</v>
      </c>
    </row>
    <row r="22" spans="1:6" ht="12.75">
      <c r="A22" s="19" t="s">
        <v>33</v>
      </c>
      <c r="B22" s="15" t="s">
        <v>34</v>
      </c>
      <c r="C22" s="16"/>
      <c r="D22" s="37"/>
      <c r="E22" s="18"/>
      <c r="F22" s="17">
        <v>110.13</v>
      </c>
    </row>
    <row r="23" spans="1:6" ht="12.75">
      <c r="A23" s="38" t="s">
        <v>35</v>
      </c>
      <c r="B23" s="39"/>
      <c r="C23" s="16"/>
      <c r="D23" s="17"/>
      <c r="E23" s="18"/>
      <c r="F23" s="17">
        <f>SUM(F6,F18,F16,F22)</f>
        <v>3307.8</v>
      </c>
    </row>
    <row r="24" spans="1:6" ht="12.75">
      <c r="A24" s="40"/>
      <c r="B24" s="40"/>
      <c r="C24" s="41"/>
      <c r="D24" s="42"/>
      <c r="E24" s="43"/>
      <c r="F24" s="42"/>
    </row>
    <row r="25" spans="1:6" ht="12.75">
      <c r="A25" s="40"/>
      <c r="B25" s="40"/>
      <c r="C25" s="41"/>
      <c r="D25" s="42"/>
      <c r="E25" s="43"/>
      <c r="F25" s="42"/>
    </row>
    <row r="26" spans="1:6" ht="12.75">
      <c r="A26" s="40"/>
      <c r="B26" s="40"/>
      <c r="C26" s="41"/>
      <c r="D26" s="42"/>
      <c r="E26" s="43"/>
      <c r="F26" s="42"/>
    </row>
    <row r="27" spans="1:6" ht="12.75">
      <c r="A27" s="40"/>
      <c r="B27" s="40"/>
      <c r="C27" s="41"/>
      <c r="D27" s="42"/>
      <c r="E27" s="43"/>
      <c r="F27" s="42"/>
    </row>
    <row r="28" spans="1:6" ht="12.75">
      <c r="A28" s="40"/>
      <c r="B28" s="40"/>
      <c r="C28" s="41"/>
      <c r="D28" s="42"/>
      <c r="E28" s="43"/>
      <c r="F28" s="42"/>
    </row>
    <row r="29" ht="12">
      <c r="A29" s="2" t="s">
        <v>36</v>
      </c>
    </row>
    <row r="30" spans="1:6" ht="14.25">
      <c r="A30" s="7" t="s">
        <v>37</v>
      </c>
      <c r="B30" s="7"/>
      <c r="C30" s="7"/>
      <c r="D30" s="7"/>
      <c r="E30" s="7"/>
      <c r="F30" s="7"/>
    </row>
    <row r="31" spans="1:6" ht="12">
      <c r="A31" s="8"/>
      <c r="B31" s="9"/>
      <c r="C31" s="8"/>
      <c r="D31" s="10"/>
      <c r="E31" s="10"/>
      <c r="F31" s="11"/>
    </row>
    <row r="32" spans="1:6" ht="12">
      <c r="A32" s="12" t="s">
        <v>2</v>
      </c>
      <c r="B32" s="12" t="s">
        <v>3</v>
      </c>
      <c r="C32" s="12" t="s">
        <v>4</v>
      </c>
      <c r="D32" s="13" t="s">
        <v>5</v>
      </c>
      <c r="E32" s="13"/>
      <c r="F32" s="13"/>
    </row>
    <row r="33" spans="1:6" ht="12">
      <c r="A33" s="12"/>
      <c r="B33" s="12"/>
      <c r="C33" s="12"/>
      <c r="D33" s="12" t="s">
        <v>6</v>
      </c>
      <c r="E33" s="12" t="s">
        <v>7</v>
      </c>
      <c r="F33" s="12" t="s">
        <v>8</v>
      </c>
    </row>
    <row r="34" spans="1:6" ht="12.75">
      <c r="A34" s="14" t="s">
        <v>9</v>
      </c>
      <c r="B34" s="15" t="s">
        <v>10</v>
      </c>
      <c r="C34" s="16"/>
      <c r="D34" s="17"/>
      <c r="E34" s="18"/>
      <c r="F34" s="17">
        <f>SUM(F35:F44)</f>
        <v>343.54</v>
      </c>
    </row>
    <row r="35" spans="1:6" ht="12.75">
      <c r="A35" s="19">
        <v>1</v>
      </c>
      <c r="B35" s="20" t="s">
        <v>11</v>
      </c>
      <c r="C35" s="21" t="s">
        <v>12</v>
      </c>
      <c r="D35" s="23">
        <v>131.78</v>
      </c>
      <c r="E35" s="22">
        <v>500</v>
      </c>
      <c r="F35" s="23">
        <f aca="true" t="shared" si="1" ref="F35:F44">TRUNC(D35*E35/10000,2)</f>
        <v>6.58</v>
      </c>
    </row>
    <row r="36" spans="1:6" ht="12.75">
      <c r="A36" s="19">
        <v>2</v>
      </c>
      <c r="B36" s="20" t="s">
        <v>16</v>
      </c>
      <c r="C36" s="21" t="s">
        <v>17</v>
      </c>
      <c r="D36" s="22">
        <v>4041</v>
      </c>
      <c r="E36" s="24">
        <v>240</v>
      </c>
      <c r="F36" s="25">
        <f t="shared" si="1"/>
        <v>96.98</v>
      </c>
    </row>
    <row r="37" spans="1:6" ht="12.75">
      <c r="A37" s="19">
        <v>3</v>
      </c>
      <c r="B37" s="20" t="s">
        <v>18</v>
      </c>
      <c r="C37" s="21" t="s">
        <v>17</v>
      </c>
      <c r="D37" s="22">
        <v>580</v>
      </c>
      <c r="E37" s="24">
        <v>260</v>
      </c>
      <c r="F37" s="25">
        <f t="shared" si="1"/>
        <v>15.08</v>
      </c>
    </row>
    <row r="38" spans="1:6" ht="12.75">
      <c r="A38" s="19">
        <v>4</v>
      </c>
      <c r="B38" s="20" t="s">
        <v>38</v>
      </c>
      <c r="C38" s="21" t="s">
        <v>14</v>
      </c>
      <c r="D38" s="22">
        <v>1270.8</v>
      </c>
      <c r="E38" s="24">
        <v>230</v>
      </c>
      <c r="F38" s="25">
        <f t="shared" si="1"/>
        <v>29.22</v>
      </c>
    </row>
    <row r="39" spans="1:6" ht="12.75">
      <c r="A39" s="19">
        <v>5</v>
      </c>
      <c r="B39" s="20" t="s">
        <v>39</v>
      </c>
      <c r="C39" s="21" t="s">
        <v>14</v>
      </c>
      <c r="D39" s="22">
        <v>552</v>
      </c>
      <c r="E39" s="24">
        <v>260</v>
      </c>
      <c r="F39" s="25">
        <f t="shared" si="1"/>
        <v>14.35</v>
      </c>
    </row>
    <row r="40" spans="1:6" ht="12.75">
      <c r="A40" s="19">
        <v>6</v>
      </c>
      <c r="B40" s="20" t="s">
        <v>40</v>
      </c>
      <c r="C40" s="21" t="s">
        <v>41</v>
      </c>
      <c r="D40" s="22">
        <v>18</v>
      </c>
      <c r="E40" s="24">
        <v>3860</v>
      </c>
      <c r="F40" s="25">
        <f t="shared" si="1"/>
        <v>6.94</v>
      </c>
    </row>
    <row r="41" spans="1:6" ht="12.75">
      <c r="A41" s="19">
        <v>7</v>
      </c>
      <c r="B41" s="20" t="s">
        <v>42</v>
      </c>
      <c r="C41" s="26" t="s">
        <v>17</v>
      </c>
      <c r="D41" s="22">
        <v>48</v>
      </c>
      <c r="E41" s="24">
        <v>750</v>
      </c>
      <c r="F41" s="25">
        <f t="shared" si="1"/>
        <v>3.6</v>
      </c>
    </row>
    <row r="42" spans="1:6" ht="12.75">
      <c r="A42" s="27">
        <v>8</v>
      </c>
      <c r="B42" s="20" t="s">
        <v>21</v>
      </c>
      <c r="C42" s="28" t="s">
        <v>22</v>
      </c>
      <c r="D42" s="22">
        <v>1</v>
      </c>
      <c r="E42" s="25">
        <v>992933.688572</v>
      </c>
      <c r="F42" s="25">
        <f t="shared" si="1"/>
        <v>99.29</v>
      </c>
    </row>
    <row r="43" spans="1:6" ht="12.75">
      <c r="A43" s="27">
        <v>9</v>
      </c>
      <c r="B43" s="20" t="s">
        <v>43</v>
      </c>
      <c r="C43" s="29" t="s">
        <v>41</v>
      </c>
      <c r="D43" s="22">
        <v>1</v>
      </c>
      <c r="E43" s="24">
        <v>15000</v>
      </c>
      <c r="F43" s="25">
        <f t="shared" si="1"/>
        <v>1.5</v>
      </c>
    </row>
    <row r="44" spans="1:6" ht="12.75">
      <c r="A44" s="27">
        <v>10</v>
      </c>
      <c r="B44" s="20" t="s">
        <v>23</v>
      </c>
      <c r="C44" s="29" t="s">
        <v>24</v>
      </c>
      <c r="D44" s="22">
        <v>1</v>
      </c>
      <c r="E44" s="24">
        <v>700000</v>
      </c>
      <c r="F44" s="25">
        <f t="shared" si="1"/>
        <v>70</v>
      </c>
    </row>
    <row r="45" spans="1:6" ht="12.75">
      <c r="A45" s="30" t="s">
        <v>25</v>
      </c>
      <c r="B45" s="31" t="s">
        <v>26</v>
      </c>
      <c r="C45" s="32"/>
      <c r="D45" s="17"/>
      <c r="E45" s="17"/>
      <c r="F45" s="17">
        <f>SUM(F46:F46)</f>
        <v>2020.32</v>
      </c>
    </row>
    <row r="46" spans="1:6" ht="12.75">
      <c r="A46" s="27">
        <v>1</v>
      </c>
      <c r="B46" s="20" t="s">
        <v>27</v>
      </c>
      <c r="C46" s="21" t="s">
        <v>14</v>
      </c>
      <c r="D46" s="22">
        <v>87840</v>
      </c>
      <c r="E46" s="24">
        <v>230</v>
      </c>
      <c r="F46" s="25">
        <f aca="true" t="shared" si="2" ref="F46:F50">TRUNC(D46*E46/10000,2)</f>
        <v>2020.32</v>
      </c>
    </row>
    <row r="47" spans="1:6" ht="12.75">
      <c r="A47" s="33" t="s">
        <v>28</v>
      </c>
      <c r="B47" s="34" t="s">
        <v>29</v>
      </c>
      <c r="C47" s="35"/>
      <c r="D47" s="17"/>
      <c r="E47" s="17"/>
      <c r="F47" s="17">
        <f>SUM(F48:F50)</f>
        <v>17.950000000000003</v>
      </c>
    </row>
    <row r="48" spans="1:6" ht="12.75">
      <c r="A48" s="19">
        <v>1</v>
      </c>
      <c r="B48" s="36" t="s">
        <v>31</v>
      </c>
      <c r="C48" s="28" t="s">
        <v>17</v>
      </c>
      <c r="D48" s="24">
        <v>582</v>
      </c>
      <c r="E48" s="24">
        <v>220</v>
      </c>
      <c r="F48" s="25">
        <f t="shared" si="2"/>
        <v>12.8</v>
      </c>
    </row>
    <row r="49" spans="1:6" ht="12.75">
      <c r="A49" s="27">
        <v>2</v>
      </c>
      <c r="B49" s="36" t="s">
        <v>44</v>
      </c>
      <c r="C49" s="28" t="s">
        <v>45</v>
      </c>
      <c r="D49" s="24">
        <v>2</v>
      </c>
      <c r="E49" s="24">
        <v>6500</v>
      </c>
      <c r="F49" s="25">
        <f t="shared" si="2"/>
        <v>1.3</v>
      </c>
    </row>
    <row r="50" spans="1:6" ht="12.75">
      <c r="A50" s="27">
        <v>3</v>
      </c>
      <c r="B50" s="36" t="s">
        <v>32</v>
      </c>
      <c r="C50" s="28" t="s">
        <v>46</v>
      </c>
      <c r="D50" s="24">
        <v>11</v>
      </c>
      <c r="E50" s="24">
        <v>3500</v>
      </c>
      <c r="F50" s="25">
        <f t="shared" si="2"/>
        <v>3.85</v>
      </c>
    </row>
    <row r="51" spans="1:6" ht="12.75">
      <c r="A51" s="19" t="s">
        <v>33</v>
      </c>
      <c r="B51" s="15" t="s">
        <v>34</v>
      </c>
      <c r="C51" s="16"/>
      <c r="D51" s="37"/>
      <c r="E51" s="18"/>
      <c r="F51" s="17">
        <v>87.5</v>
      </c>
    </row>
    <row r="52" spans="1:6" ht="12.75">
      <c r="A52" s="38" t="s">
        <v>35</v>
      </c>
      <c r="B52" s="39"/>
      <c r="C52" s="16"/>
      <c r="D52" s="17"/>
      <c r="E52" s="18"/>
      <c r="F52" s="17">
        <f>SUM(F34,F47,F45,F51)</f>
        <v>2469.31</v>
      </c>
    </row>
    <row r="53" spans="4:6" ht="12.75">
      <c r="D53" s="44"/>
      <c r="E53" s="45"/>
      <c r="F53" s="44"/>
    </row>
    <row r="58" ht="12">
      <c r="A58" s="2" t="s">
        <v>47</v>
      </c>
    </row>
    <row r="59" spans="1:6" ht="14.25">
      <c r="A59" s="7" t="s">
        <v>48</v>
      </c>
      <c r="B59" s="7"/>
      <c r="C59" s="7"/>
      <c r="D59" s="7"/>
      <c r="E59" s="7"/>
      <c r="F59" s="7"/>
    </row>
    <row r="60" spans="1:6" ht="12">
      <c r="A60" s="8"/>
      <c r="B60" s="9"/>
      <c r="C60" s="8"/>
      <c r="D60" s="10"/>
      <c r="E60" s="10"/>
      <c r="F60" s="11"/>
    </row>
    <row r="61" spans="1:6" ht="12">
      <c r="A61" s="12" t="s">
        <v>2</v>
      </c>
      <c r="B61" s="12" t="s">
        <v>3</v>
      </c>
      <c r="C61" s="12" t="s">
        <v>4</v>
      </c>
      <c r="D61" s="13" t="s">
        <v>5</v>
      </c>
      <c r="E61" s="13"/>
      <c r="F61" s="13"/>
    </row>
    <row r="62" spans="1:6" ht="12">
      <c r="A62" s="12"/>
      <c r="B62" s="12"/>
      <c r="C62" s="12"/>
      <c r="D62" s="12" t="s">
        <v>6</v>
      </c>
      <c r="E62" s="12" t="s">
        <v>7</v>
      </c>
      <c r="F62" s="12" t="s">
        <v>8</v>
      </c>
    </row>
    <row r="63" spans="1:6" ht="12.75">
      <c r="A63" s="14" t="s">
        <v>9</v>
      </c>
      <c r="B63" s="15" t="s">
        <v>49</v>
      </c>
      <c r="C63" s="16"/>
      <c r="D63" s="17"/>
      <c r="E63" s="18"/>
      <c r="F63" s="17">
        <f>SUM(F64:F71)</f>
        <v>217.39999999999998</v>
      </c>
    </row>
    <row r="64" spans="1:6" ht="12.75">
      <c r="A64" s="19">
        <v>1</v>
      </c>
      <c r="B64" s="20" t="s">
        <v>11</v>
      </c>
      <c r="C64" s="21" t="s">
        <v>12</v>
      </c>
      <c r="D64" s="46">
        <v>104.8</v>
      </c>
      <c r="E64" s="24">
        <v>500</v>
      </c>
      <c r="F64" s="25">
        <f aca="true" t="shared" si="3" ref="F64:F71">TRUNC(D64*E64/10000,2)</f>
        <v>5.24</v>
      </c>
    </row>
    <row r="65" spans="1:6" ht="12.75">
      <c r="A65" s="19">
        <v>2</v>
      </c>
      <c r="B65" s="20" t="s">
        <v>13</v>
      </c>
      <c r="C65" s="21" t="s">
        <v>14</v>
      </c>
      <c r="D65" s="22">
        <v>574</v>
      </c>
      <c r="E65" s="24">
        <v>230</v>
      </c>
      <c r="F65" s="25">
        <f t="shared" si="3"/>
        <v>13.2</v>
      </c>
    </row>
    <row r="66" spans="1:6" ht="12.75">
      <c r="A66" s="19">
        <v>3</v>
      </c>
      <c r="B66" s="20" t="s">
        <v>15</v>
      </c>
      <c r="C66" s="21" t="s">
        <v>14</v>
      </c>
      <c r="D66" s="22">
        <v>827</v>
      </c>
      <c r="E66" s="24">
        <v>50</v>
      </c>
      <c r="F66" s="25">
        <f t="shared" si="3"/>
        <v>4.13</v>
      </c>
    </row>
    <row r="67" spans="1:6" ht="12.75">
      <c r="A67" s="19">
        <v>4</v>
      </c>
      <c r="B67" s="20" t="s">
        <v>16</v>
      </c>
      <c r="C67" s="21" t="s">
        <v>17</v>
      </c>
      <c r="D67" s="22">
        <v>1952</v>
      </c>
      <c r="E67" s="24">
        <v>240</v>
      </c>
      <c r="F67" s="25">
        <f t="shared" si="3"/>
        <v>46.84</v>
      </c>
    </row>
    <row r="68" spans="1:6" ht="12.75">
      <c r="A68" s="19">
        <v>5</v>
      </c>
      <c r="B68" s="20" t="s">
        <v>50</v>
      </c>
      <c r="C68" s="21" t="s">
        <v>17</v>
      </c>
      <c r="D68" s="22">
        <v>609</v>
      </c>
      <c r="E68" s="24">
        <v>400</v>
      </c>
      <c r="F68" s="25">
        <f t="shared" si="3"/>
        <v>24.36</v>
      </c>
    </row>
    <row r="69" spans="1:6" ht="12.75">
      <c r="A69" s="19">
        <v>6</v>
      </c>
      <c r="B69" s="20" t="s">
        <v>20</v>
      </c>
      <c r="C69" s="21" t="s">
        <v>14</v>
      </c>
      <c r="D69" s="22">
        <v>497</v>
      </c>
      <c r="E69" s="24">
        <v>260</v>
      </c>
      <c r="F69" s="25">
        <f t="shared" si="3"/>
        <v>12.92</v>
      </c>
    </row>
    <row r="70" spans="1:6" ht="12.75">
      <c r="A70" s="27">
        <v>7</v>
      </c>
      <c r="B70" s="20" t="s">
        <v>21</v>
      </c>
      <c r="C70" s="28" t="s">
        <v>22</v>
      </c>
      <c r="D70" s="22">
        <v>1</v>
      </c>
      <c r="E70" s="25">
        <v>677059.63685</v>
      </c>
      <c r="F70" s="25">
        <f t="shared" si="3"/>
        <v>67.7</v>
      </c>
    </row>
    <row r="71" spans="1:6" ht="12.75">
      <c r="A71" s="27">
        <v>8</v>
      </c>
      <c r="B71" s="20" t="s">
        <v>51</v>
      </c>
      <c r="C71" s="28" t="s">
        <v>24</v>
      </c>
      <c r="D71" s="22">
        <v>1</v>
      </c>
      <c r="E71" s="25">
        <v>430137.53</v>
      </c>
      <c r="F71" s="25">
        <f t="shared" si="3"/>
        <v>43.01</v>
      </c>
    </row>
    <row r="72" spans="1:6" ht="12.75">
      <c r="A72" s="30" t="s">
        <v>25</v>
      </c>
      <c r="B72" s="31" t="s">
        <v>52</v>
      </c>
      <c r="C72" s="32"/>
      <c r="D72" s="17"/>
      <c r="E72" s="37"/>
      <c r="F72" s="17">
        <f>SUM(F73)</f>
        <v>1073.08</v>
      </c>
    </row>
    <row r="73" spans="1:6" ht="12.75">
      <c r="A73" s="27">
        <v>1</v>
      </c>
      <c r="B73" s="20" t="s">
        <v>27</v>
      </c>
      <c r="C73" s="21" t="s">
        <v>14</v>
      </c>
      <c r="D73" s="22">
        <v>46656</v>
      </c>
      <c r="E73" s="47">
        <v>230</v>
      </c>
      <c r="F73" s="25">
        <f aca="true" t="shared" si="4" ref="F73:F76">TRUNC(D73*E73/10000,2)</f>
        <v>1073.08</v>
      </c>
    </row>
    <row r="74" spans="1:6" ht="12.75">
      <c r="A74" s="30" t="s">
        <v>28</v>
      </c>
      <c r="B74" s="31" t="s">
        <v>29</v>
      </c>
      <c r="C74" s="48"/>
      <c r="D74" s="49"/>
      <c r="E74" s="50"/>
      <c r="F74" s="17">
        <f>SUM(F75:F76)</f>
        <v>39.230000000000004</v>
      </c>
    </row>
    <row r="75" spans="1:6" ht="12.75">
      <c r="A75" s="27">
        <v>1</v>
      </c>
      <c r="B75" s="20" t="s">
        <v>53</v>
      </c>
      <c r="C75" s="26" t="s">
        <v>14</v>
      </c>
      <c r="D75" s="22">
        <v>40</v>
      </c>
      <c r="E75" s="47">
        <v>2500</v>
      </c>
      <c r="F75" s="25">
        <f t="shared" si="4"/>
        <v>10</v>
      </c>
    </row>
    <row r="76" spans="1:6" ht="12.75">
      <c r="A76" s="27">
        <v>2</v>
      </c>
      <c r="B76" s="20" t="s">
        <v>31</v>
      </c>
      <c r="C76" s="29" t="s">
        <v>17</v>
      </c>
      <c r="D76" s="22">
        <v>1329</v>
      </c>
      <c r="E76" s="24">
        <v>220</v>
      </c>
      <c r="F76" s="25">
        <f t="shared" si="4"/>
        <v>29.23</v>
      </c>
    </row>
    <row r="77" spans="1:6" ht="12.75">
      <c r="A77" s="19" t="s">
        <v>33</v>
      </c>
      <c r="B77" s="15" t="s">
        <v>34</v>
      </c>
      <c r="C77" s="16"/>
      <c r="D77" s="17"/>
      <c r="E77" s="18"/>
      <c r="F77" s="17">
        <f>SUM(F78:F81)</f>
        <v>54.57</v>
      </c>
    </row>
    <row r="78" spans="1:6" ht="12.75">
      <c r="A78" s="27">
        <v>1</v>
      </c>
      <c r="B78" s="20" t="s">
        <v>54</v>
      </c>
      <c r="C78" s="51" t="s">
        <v>24</v>
      </c>
      <c r="D78" s="22">
        <v>1</v>
      </c>
      <c r="E78" s="52">
        <v>50000</v>
      </c>
      <c r="F78" s="23">
        <f aca="true" t="shared" si="5" ref="F78:F81">TRUNC(D78*E78/10000,2)</f>
        <v>5</v>
      </c>
    </row>
    <row r="79" spans="1:6" ht="12.75">
      <c r="A79" s="27">
        <v>2</v>
      </c>
      <c r="B79" s="20" t="s">
        <v>55</v>
      </c>
      <c r="C79" s="51" t="s">
        <v>24</v>
      </c>
      <c r="D79" s="22">
        <v>1</v>
      </c>
      <c r="E79" s="52">
        <v>200000</v>
      </c>
      <c r="F79" s="23">
        <f t="shared" si="5"/>
        <v>20</v>
      </c>
    </row>
    <row r="80" spans="1:6" ht="12.75">
      <c r="A80" s="27">
        <v>3</v>
      </c>
      <c r="B80" s="20" t="s">
        <v>56</v>
      </c>
      <c r="C80" s="51" t="s">
        <v>24</v>
      </c>
      <c r="D80" s="22">
        <v>1</v>
      </c>
      <c r="E80" s="52">
        <v>95700</v>
      </c>
      <c r="F80" s="23">
        <f t="shared" si="5"/>
        <v>9.57</v>
      </c>
    </row>
    <row r="81" spans="1:6" ht="12.75">
      <c r="A81" s="27">
        <v>4</v>
      </c>
      <c r="B81" s="20" t="s">
        <v>57</v>
      </c>
      <c r="C81" s="51" t="s">
        <v>24</v>
      </c>
      <c r="D81" s="22">
        <v>1</v>
      </c>
      <c r="E81" s="52">
        <v>200000</v>
      </c>
      <c r="F81" s="23">
        <f t="shared" si="5"/>
        <v>20</v>
      </c>
    </row>
    <row r="82" spans="1:6" ht="12.75">
      <c r="A82" s="38" t="s">
        <v>35</v>
      </c>
      <c r="B82" s="39"/>
      <c r="C82" s="16"/>
      <c r="D82" s="17"/>
      <c r="E82" s="18"/>
      <c r="F82" s="17">
        <f>SUM(F63,F77,F72,F74)</f>
        <v>1384.28</v>
      </c>
    </row>
  </sheetData>
  <sheetProtection/>
  <mergeCells count="18">
    <mergeCell ref="A2:F2"/>
    <mergeCell ref="D4:F4"/>
    <mergeCell ref="A23:B23"/>
    <mergeCell ref="A30:F30"/>
    <mergeCell ref="D32:F32"/>
    <mergeCell ref="A52:B52"/>
    <mergeCell ref="A59:F59"/>
    <mergeCell ref="D61:F61"/>
    <mergeCell ref="A82:B82"/>
    <mergeCell ref="A4:A5"/>
    <mergeCell ref="A32:A33"/>
    <mergeCell ref="A61:A62"/>
    <mergeCell ref="B4:B5"/>
    <mergeCell ref="B32:B33"/>
    <mergeCell ref="B61:B62"/>
    <mergeCell ref="C4:C5"/>
    <mergeCell ref="C32:C33"/>
    <mergeCell ref="C61:C62"/>
  </mergeCells>
  <printOptions/>
  <pageMargins left="0.56" right="0.56" top="0.75" bottom="0.75" header="0.31" footer="0.3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张妍琼</dc:creator>
  <cp:keywords/>
  <dc:description/>
  <cp:lastModifiedBy>yq.Zhang</cp:lastModifiedBy>
  <dcterms:created xsi:type="dcterms:W3CDTF">2021-06-28T07:03:34Z</dcterms:created>
  <dcterms:modified xsi:type="dcterms:W3CDTF">2023-12-14T08:06:27Z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2052-12.1.0.15990</vt:lpwstr>
  </property>
  <property fmtid="{D5CDD505-2E9C-101B-9397-08002B2CF9AE}" pid="4" name="I">
    <vt:lpwstr>95D310DD28E741FA94F95F29C92C42E1_12</vt:lpwstr>
  </property>
</Properties>
</file>