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4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<sst xmlns="http://schemas.openxmlformats.org/spreadsheetml/2006/main" count="42" uniqueCount="26">
  <si>
    <t>附件</t>
  </si>
  <si>
    <t>2021-2023年农机购置与应用补贴结余资金明细表</t>
  </si>
  <si>
    <t>单位；万元</t>
  </si>
  <si>
    <t>单位名称</t>
  </si>
  <si>
    <t>2022年结转数</t>
  </si>
  <si>
    <t xml:space="preserve">2023年下达数 </t>
  </si>
  <si>
    <t>2023可用资金数</t>
  </si>
  <si>
    <t>2023年申请使用资金</t>
  </si>
  <si>
    <t>截至2023年结余数</t>
  </si>
  <si>
    <t>清算资金数</t>
  </si>
  <si>
    <t>备注</t>
  </si>
  <si>
    <t>中央资金</t>
  </si>
  <si>
    <t>市级资金</t>
  </si>
  <si>
    <t>合计</t>
  </si>
  <si>
    <t>闵行区</t>
  </si>
  <si>
    <t>嘉定区</t>
  </si>
  <si>
    <t>宝山区</t>
  </si>
  <si>
    <t>浦东新区</t>
  </si>
  <si>
    <t>奉贤区</t>
  </si>
  <si>
    <t>松江区</t>
  </si>
  <si>
    <t>金山区</t>
  </si>
  <si>
    <t>青浦区</t>
  </si>
  <si>
    <t>崇明区</t>
  </si>
  <si>
    <t>光明集团</t>
  </si>
  <si>
    <t>上实公司</t>
  </si>
  <si>
    <t>地产农投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</si>
</sst>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8"/>
      <name val="黑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color theme="1"/>
      <name val="Calibri"/>
      <family val="0"/>
    </font>
    <font>
      <sz val="12"/>
      <color theme="1"/>
      <name val="黑体"/>
      <family val="0"/>
    </font>
    <font>
      <b/>
      <sz val="14"/>
      <color theme="1"/>
      <name val="宋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4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5" fillId="0" borderId="1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0" borderId="3" applyNumberFormat="0" applyFill="0" applyAlignment="0" applyProtection="0"/>
    <xf numFmtId="42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2" fillId="14" borderId="4" applyNumberFormat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34" fillId="18" borderId="4" applyNumberFormat="0" applyAlignment="0" applyProtection="0"/>
    <xf numFmtId="0" fontId="35" fillId="14" borderId="5" applyNumberFormat="0" applyAlignment="0" applyProtection="0"/>
    <xf numFmtId="0" fontId="36" fillId="19" borderId="6" applyNumberFormat="0" applyAlignment="0" applyProtection="0"/>
    <xf numFmtId="0" fontId="37" fillId="0" borderId="7" applyNumberFormat="0" applyFill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8" applyNumberFormat="0" applyFont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25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0" applyNumberFormat="0" applyBorder="0" applyAlignment="0" applyProtection="0"/>
    <xf numFmtId="0" fontId="41" fillId="27" borderId="0" applyNumberFormat="0" applyBorder="0" applyAlignment="0" applyProtection="0"/>
    <xf numFmtId="0" fontId="24" fillId="28" borderId="0" applyNumberFormat="0" applyBorder="0" applyAlignment="0" applyProtection="0"/>
    <xf numFmtId="0" fontId="0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27" fillId="0" borderId="9" xfId="0" applyNumberFormat="1" applyFont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1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7" fillId="0" borderId="10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45" fillId="0" borderId="10" xfId="0" applyNumberFormat="1" applyFont="1" applyBorder="1" applyAlignment="1">
      <alignment horizontal="center" vertical="center"/>
    </xf>
    <xf numFmtId="0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tabSelected="1" zoomScale="80" zoomScaleNormal="80" zoomScaleSheetLayoutView="100" workbookViewId="0" topLeftCell="A1">
      <selection activeCell="X2" sqref="X2"/>
    </sheetView>
  </sheetViews>
  <sheetFormatPr defaultColWidth="8.8515625" defaultRowHeight="15"/>
  <cols>
    <col min="1" max="1" width="13.57421875" style="0" customWidth="1"/>
    <col min="2" max="7" width="8.8515625" style="0" hidden="1" customWidth="1"/>
    <col min="8" max="10" width="10.57421875" style="0" hidden="1" customWidth="1"/>
    <col min="11" max="13" width="10.57421875" style="0" bestFit="1" customWidth="1"/>
    <col min="14" max="14" width="9.421875" style="0" bestFit="1" customWidth="1"/>
    <col min="15" max="16" width="10.57421875" style="0" bestFit="1" customWidth="1"/>
    <col min="17" max="17" width="9.421875" style="0" bestFit="1" customWidth="1"/>
    <col min="18" max="19" width="10.57421875" style="0" bestFit="1" customWidth="1"/>
    <col min="20" max="20" width="18.140625" style="0" customWidth="1"/>
  </cols>
  <sheetData>
    <row r="1" s="1" customFormat="1" ht="46.5" customHeight="1">
      <c r="A1" s="2" t="s">
        <v>0</v>
      </c>
    </row>
    <row r="2" spans="1:20" ht="24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4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36" customHeight="1">
      <c r="A4" s="4" t="s">
        <v>3</v>
      </c>
      <c r="B4" s="5" t="s">
        <v>4</v>
      </c>
      <c r="C4" s="5"/>
      <c r="D4" s="5"/>
      <c r="E4" s="5" t="s">
        <v>5</v>
      </c>
      <c r="F4" s="5"/>
      <c r="G4" s="5"/>
      <c r="H4" s="5" t="s">
        <v>6</v>
      </c>
      <c r="I4" s="5"/>
      <c r="J4" s="5"/>
      <c r="K4" s="5" t="s">
        <v>7</v>
      </c>
      <c r="L4" s="5"/>
      <c r="M4" s="5"/>
      <c r="N4" s="5" t="s">
        <v>8</v>
      </c>
      <c r="O4" s="5"/>
      <c r="P4" s="5"/>
      <c r="Q4" s="10" t="s">
        <v>9</v>
      </c>
      <c r="R4" s="10"/>
      <c r="S4" s="10"/>
      <c r="T4" s="10" t="s">
        <v>10</v>
      </c>
    </row>
    <row r="5" spans="1:20" ht="33" customHeight="1">
      <c r="A5" s="6"/>
      <c r="B5" s="5" t="s">
        <v>11</v>
      </c>
      <c r="C5" s="5" t="s">
        <v>12</v>
      </c>
      <c r="D5" s="5" t="s">
        <v>13</v>
      </c>
      <c r="E5" s="5" t="s">
        <v>11</v>
      </c>
      <c r="F5" s="5" t="s">
        <v>12</v>
      </c>
      <c r="G5" s="5" t="s">
        <v>13</v>
      </c>
      <c r="H5" s="5" t="s">
        <v>11</v>
      </c>
      <c r="I5" s="5" t="s">
        <v>12</v>
      </c>
      <c r="J5" s="5" t="s">
        <v>13</v>
      </c>
      <c r="K5" s="5" t="s">
        <v>11</v>
      </c>
      <c r="L5" s="5" t="s">
        <v>12</v>
      </c>
      <c r="M5" s="5" t="s">
        <v>13</v>
      </c>
      <c r="N5" s="5" t="s">
        <v>11</v>
      </c>
      <c r="O5" s="5" t="s">
        <v>12</v>
      </c>
      <c r="P5" s="5" t="s">
        <v>13</v>
      </c>
      <c r="Q5" s="5" t="s">
        <v>11</v>
      </c>
      <c r="R5" s="5" t="s">
        <v>12</v>
      </c>
      <c r="S5" s="5" t="s">
        <v>13</v>
      </c>
      <c r="T5" s="10"/>
    </row>
    <row r="6" spans="1:20" ht="24.75" customHeight="1">
      <c r="A6" s="7" t="s">
        <v>14</v>
      </c>
      <c r="B6" s="8">
        <v>40.812</v>
      </c>
      <c r="C6" s="8">
        <v>60.045</v>
      </c>
      <c r="D6" s="8">
        <v>100.857</v>
      </c>
      <c r="E6" s="8">
        <v>0</v>
      </c>
      <c r="F6" s="8">
        <v>0</v>
      </c>
      <c r="G6" s="8">
        <v>0</v>
      </c>
      <c r="H6" s="8">
        <f>B6+E6</f>
        <v>40.812</v>
      </c>
      <c r="I6" s="8">
        <f>C6+F6</f>
        <v>60.045</v>
      </c>
      <c r="J6" s="8">
        <f>H6+I6</f>
        <v>100.857</v>
      </c>
      <c r="K6" s="8">
        <v>25.076</v>
      </c>
      <c r="L6" s="8">
        <v>19.545</v>
      </c>
      <c r="M6" s="8">
        <f>K6+L6</f>
        <v>44.621</v>
      </c>
      <c r="N6" s="8">
        <f>H6-K6</f>
        <v>15.735999999999997</v>
      </c>
      <c r="O6" s="8">
        <f>I6-L6</f>
        <v>40.5</v>
      </c>
      <c r="P6" s="8">
        <f>N6+O6</f>
        <v>56.236</v>
      </c>
      <c r="Q6" s="8">
        <v>15.736</v>
      </c>
      <c r="R6" s="8">
        <v>40.5</v>
      </c>
      <c r="S6" s="8">
        <f>Q6+R6</f>
        <v>56.236000000000004</v>
      </c>
      <c r="T6" s="11"/>
    </row>
    <row r="7" spans="1:20" ht="24.75" customHeight="1">
      <c r="A7" s="7" t="s">
        <v>15</v>
      </c>
      <c r="B7" s="8">
        <v>2.63400000000001</v>
      </c>
      <c r="C7" s="8">
        <v>25.467</v>
      </c>
      <c r="D7" s="8">
        <v>28.101</v>
      </c>
      <c r="E7" s="8">
        <v>247</v>
      </c>
      <c r="F7" s="8">
        <v>180</v>
      </c>
      <c r="G7" s="8">
        <v>427</v>
      </c>
      <c r="H7" s="8">
        <f aca="true" t="shared" si="0" ref="H7:H17">B7+E7</f>
        <v>249.634</v>
      </c>
      <c r="I7" s="8">
        <f aca="true" t="shared" si="1" ref="I7:I17">C7+F7</f>
        <v>205.467</v>
      </c>
      <c r="J7" s="8">
        <f aca="true" t="shared" si="2" ref="J7:J17">H7+I7</f>
        <v>455.101</v>
      </c>
      <c r="K7" s="8">
        <v>188.584</v>
      </c>
      <c r="L7" s="8">
        <v>151.391</v>
      </c>
      <c r="M7" s="8">
        <f aca="true" t="shared" si="3" ref="M7:M17">K7+L7</f>
        <v>339.975</v>
      </c>
      <c r="N7" s="8">
        <f aca="true" t="shared" si="4" ref="N7:N17">H7-K7</f>
        <v>61.04999999999998</v>
      </c>
      <c r="O7" s="8">
        <f aca="true" t="shared" si="5" ref="O7:O18">I7-L7</f>
        <v>54.076</v>
      </c>
      <c r="P7" s="8">
        <f aca="true" t="shared" si="6" ref="P7:P17">N7+O7</f>
        <v>115.12599999999998</v>
      </c>
      <c r="Q7" s="8">
        <v>61.05</v>
      </c>
      <c r="R7" s="8">
        <v>54.076</v>
      </c>
      <c r="S7" s="8">
        <f aca="true" t="shared" si="7" ref="S7:S17">Q7+R7</f>
        <v>115.126</v>
      </c>
      <c r="T7" s="11"/>
    </row>
    <row r="8" spans="1:20" ht="24.75" customHeight="1">
      <c r="A8" s="7" t="s">
        <v>16</v>
      </c>
      <c r="B8" s="8">
        <v>29.862</v>
      </c>
      <c r="C8" s="8">
        <v>30.532</v>
      </c>
      <c r="D8" s="8">
        <v>60.394</v>
      </c>
      <c r="E8" s="8">
        <v>59</v>
      </c>
      <c r="F8" s="8">
        <v>43</v>
      </c>
      <c r="G8" s="8">
        <v>102</v>
      </c>
      <c r="H8" s="8">
        <f t="shared" si="0"/>
        <v>88.862</v>
      </c>
      <c r="I8" s="8">
        <f t="shared" si="1"/>
        <v>73.532</v>
      </c>
      <c r="J8" s="8">
        <f t="shared" si="2"/>
        <v>162.394</v>
      </c>
      <c r="K8" s="8">
        <f>44.731+1.63</f>
        <v>46.361000000000004</v>
      </c>
      <c r="L8" s="8">
        <v>56.42</v>
      </c>
      <c r="M8" s="8">
        <f t="shared" si="3"/>
        <v>102.781</v>
      </c>
      <c r="N8" s="8">
        <f t="shared" si="4"/>
        <v>42.50099999999999</v>
      </c>
      <c r="O8" s="8">
        <f t="shared" si="5"/>
        <v>17.112</v>
      </c>
      <c r="P8" s="8">
        <f t="shared" si="6"/>
        <v>59.612999999999985</v>
      </c>
      <c r="Q8" s="12">
        <v>42.501</v>
      </c>
      <c r="R8" s="13">
        <v>17.112</v>
      </c>
      <c r="S8" s="14">
        <f t="shared" si="7"/>
        <v>59.613</v>
      </c>
      <c r="T8" s="11"/>
    </row>
    <row r="9" spans="1:20" ht="24.75" customHeight="1">
      <c r="A9" s="7" t="s">
        <v>17</v>
      </c>
      <c r="B9" s="8">
        <v>1.05600000000004</v>
      </c>
      <c r="C9" s="8">
        <v>121.551</v>
      </c>
      <c r="D9" s="8">
        <v>122.607</v>
      </c>
      <c r="E9" s="8">
        <v>580</v>
      </c>
      <c r="F9" s="8">
        <v>428</v>
      </c>
      <c r="G9" s="8">
        <v>1008</v>
      </c>
      <c r="H9" s="8">
        <f t="shared" si="0"/>
        <v>581.056</v>
      </c>
      <c r="I9" s="8">
        <f t="shared" si="1"/>
        <v>549.551</v>
      </c>
      <c r="J9" s="8">
        <f t="shared" si="2"/>
        <v>1130.607</v>
      </c>
      <c r="K9" s="8">
        <v>550.221</v>
      </c>
      <c r="L9" s="8">
        <v>495.472</v>
      </c>
      <c r="M9" s="8">
        <f t="shared" si="3"/>
        <v>1045.693</v>
      </c>
      <c r="N9" s="8">
        <f t="shared" si="4"/>
        <v>30.835000000000036</v>
      </c>
      <c r="O9" s="8">
        <f t="shared" si="5"/>
        <v>54.0790000000001</v>
      </c>
      <c r="P9" s="8">
        <f t="shared" si="6"/>
        <v>84.91400000000013</v>
      </c>
      <c r="Q9" s="13">
        <v>30.835</v>
      </c>
      <c r="R9" s="13">
        <v>54.0790000000001</v>
      </c>
      <c r="S9" s="15">
        <f t="shared" si="7"/>
        <v>84.9140000000001</v>
      </c>
      <c r="T9" s="11"/>
    </row>
    <row r="10" spans="1:20" ht="24.75" customHeight="1">
      <c r="A10" s="7" t="s">
        <v>18</v>
      </c>
      <c r="B10" s="8">
        <v>-61.082</v>
      </c>
      <c r="C10" s="8">
        <v>-51.477</v>
      </c>
      <c r="D10" s="8">
        <v>-112.559</v>
      </c>
      <c r="E10" s="8">
        <v>362</v>
      </c>
      <c r="F10" s="8">
        <v>625</v>
      </c>
      <c r="G10" s="8">
        <v>987</v>
      </c>
      <c r="H10" s="8">
        <f t="shared" si="0"/>
        <v>300.918</v>
      </c>
      <c r="I10" s="8">
        <f t="shared" si="1"/>
        <v>573.523</v>
      </c>
      <c r="J10" s="8">
        <f t="shared" si="2"/>
        <v>874.441</v>
      </c>
      <c r="K10" s="8">
        <v>300.918</v>
      </c>
      <c r="L10" s="8">
        <v>368.106</v>
      </c>
      <c r="M10" s="8">
        <f t="shared" si="3"/>
        <v>669.024</v>
      </c>
      <c r="N10" s="8">
        <f t="shared" si="4"/>
        <v>0</v>
      </c>
      <c r="O10" s="8">
        <f t="shared" si="5"/>
        <v>205.417</v>
      </c>
      <c r="P10" s="8">
        <f t="shared" si="6"/>
        <v>205.417</v>
      </c>
      <c r="Q10" s="13">
        <v>0</v>
      </c>
      <c r="R10" s="12">
        <v>205.417</v>
      </c>
      <c r="S10" s="14">
        <f t="shared" si="7"/>
        <v>205.417</v>
      </c>
      <c r="T10" s="11"/>
    </row>
    <row r="11" spans="1:20" ht="24.75" customHeight="1">
      <c r="A11" s="7" t="s">
        <v>19</v>
      </c>
      <c r="B11" s="8">
        <v>30.214</v>
      </c>
      <c r="C11" s="8">
        <v>91.6630000000001</v>
      </c>
      <c r="D11" s="8">
        <v>121.877</v>
      </c>
      <c r="E11" s="8">
        <v>316</v>
      </c>
      <c r="F11" s="8">
        <v>310</v>
      </c>
      <c r="G11" s="8">
        <v>626</v>
      </c>
      <c r="H11" s="8">
        <f t="shared" si="0"/>
        <v>346.214</v>
      </c>
      <c r="I11" s="8">
        <f t="shared" si="1"/>
        <v>401.663</v>
      </c>
      <c r="J11" s="8">
        <f t="shared" si="2"/>
        <v>747.877</v>
      </c>
      <c r="K11" s="8">
        <v>233.869</v>
      </c>
      <c r="L11" s="8">
        <v>229.9</v>
      </c>
      <c r="M11" s="8">
        <f t="shared" si="3"/>
        <v>463.769</v>
      </c>
      <c r="N11" s="8">
        <f t="shared" si="4"/>
        <v>112.345</v>
      </c>
      <c r="O11" s="8">
        <f t="shared" si="5"/>
        <v>171.763</v>
      </c>
      <c r="P11" s="8">
        <f t="shared" si="6"/>
        <v>284.108</v>
      </c>
      <c r="Q11" s="12">
        <v>112.345</v>
      </c>
      <c r="R11" s="12">
        <v>171.763</v>
      </c>
      <c r="S11" s="14">
        <f t="shared" si="7"/>
        <v>284.108</v>
      </c>
      <c r="T11" s="11"/>
    </row>
    <row r="12" spans="1:20" ht="24.75" customHeight="1">
      <c r="A12" s="7" t="s">
        <v>20</v>
      </c>
      <c r="B12" s="8">
        <v>90.899</v>
      </c>
      <c r="C12" s="8">
        <v>41.868</v>
      </c>
      <c r="D12" s="8">
        <v>132.767</v>
      </c>
      <c r="E12" s="8">
        <v>237</v>
      </c>
      <c r="F12" s="8">
        <v>248</v>
      </c>
      <c r="G12" s="8">
        <v>485</v>
      </c>
      <c r="H12" s="8">
        <f t="shared" si="0"/>
        <v>327.899</v>
      </c>
      <c r="I12" s="8">
        <f t="shared" si="1"/>
        <v>289.868</v>
      </c>
      <c r="J12" s="8">
        <f t="shared" si="2"/>
        <v>617.767</v>
      </c>
      <c r="K12" s="8">
        <v>229.808</v>
      </c>
      <c r="L12" s="8">
        <v>184.804</v>
      </c>
      <c r="M12" s="8">
        <f t="shared" si="3"/>
        <v>414.61199999999997</v>
      </c>
      <c r="N12" s="8">
        <f t="shared" si="4"/>
        <v>98.09100000000001</v>
      </c>
      <c r="O12" s="8">
        <f t="shared" si="5"/>
        <v>105.064</v>
      </c>
      <c r="P12" s="8">
        <f t="shared" si="6"/>
        <v>203.155</v>
      </c>
      <c r="Q12" s="12">
        <v>98.091</v>
      </c>
      <c r="R12" s="12">
        <v>105.064</v>
      </c>
      <c r="S12" s="14">
        <f t="shared" si="7"/>
        <v>203.15499999999997</v>
      </c>
      <c r="T12" s="11"/>
    </row>
    <row r="13" spans="1:20" ht="24.75" customHeight="1">
      <c r="A13" s="7" t="s">
        <v>21</v>
      </c>
      <c r="B13" s="8">
        <v>-47.777</v>
      </c>
      <c r="C13" s="8">
        <v>-39.2010000000001</v>
      </c>
      <c r="D13" s="8">
        <v>-86.9780000000001</v>
      </c>
      <c r="E13" s="8">
        <v>362</v>
      </c>
      <c r="F13" s="8">
        <v>498</v>
      </c>
      <c r="G13" s="8">
        <v>860</v>
      </c>
      <c r="H13" s="8">
        <f t="shared" si="0"/>
        <v>314.223</v>
      </c>
      <c r="I13" s="8">
        <f t="shared" si="1"/>
        <v>458.799</v>
      </c>
      <c r="J13" s="8">
        <f t="shared" si="2"/>
        <v>773.022</v>
      </c>
      <c r="K13" s="8">
        <v>314.223</v>
      </c>
      <c r="L13" s="8">
        <v>314.685</v>
      </c>
      <c r="M13" s="8">
        <f t="shared" si="3"/>
        <v>628.908</v>
      </c>
      <c r="N13" s="8">
        <f t="shared" si="4"/>
        <v>0</v>
      </c>
      <c r="O13" s="8">
        <f t="shared" si="5"/>
        <v>144.114</v>
      </c>
      <c r="P13" s="8">
        <f t="shared" si="6"/>
        <v>144.114</v>
      </c>
      <c r="Q13" s="13">
        <v>0</v>
      </c>
      <c r="R13" s="13">
        <v>144.114</v>
      </c>
      <c r="S13" s="15">
        <f t="shared" si="7"/>
        <v>144.114</v>
      </c>
      <c r="T13" s="11"/>
    </row>
    <row r="14" spans="1:20" ht="24.75" customHeight="1">
      <c r="A14" s="7" t="s">
        <v>22</v>
      </c>
      <c r="B14" s="8">
        <v>9.3</v>
      </c>
      <c r="C14" s="8">
        <v>115.778</v>
      </c>
      <c r="D14" s="8">
        <v>125.078</v>
      </c>
      <c r="E14" s="8">
        <v>591</v>
      </c>
      <c r="F14" s="8">
        <v>500</v>
      </c>
      <c r="G14" s="8">
        <v>1091</v>
      </c>
      <c r="H14" s="8">
        <f t="shared" si="0"/>
        <v>600.3</v>
      </c>
      <c r="I14" s="8">
        <f t="shared" si="1"/>
        <v>615.778</v>
      </c>
      <c r="J14" s="8">
        <f t="shared" si="2"/>
        <v>1216.078</v>
      </c>
      <c r="K14" s="8">
        <v>591</v>
      </c>
      <c r="L14" s="8">
        <v>539.963</v>
      </c>
      <c r="M14" s="8">
        <f t="shared" si="3"/>
        <v>1130.963</v>
      </c>
      <c r="N14" s="8">
        <f t="shared" si="4"/>
        <v>9.299999999999955</v>
      </c>
      <c r="O14" s="8">
        <f t="shared" si="5"/>
        <v>75.8150000000001</v>
      </c>
      <c r="P14" s="8">
        <f t="shared" si="6"/>
        <v>85.11500000000005</v>
      </c>
      <c r="Q14" s="13">
        <v>9.29999999999995</v>
      </c>
      <c r="R14" s="13">
        <v>75.8150000000001</v>
      </c>
      <c r="S14" s="15">
        <f t="shared" si="7"/>
        <v>85.11500000000005</v>
      </c>
      <c r="T14" s="11"/>
    </row>
    <row r="15" spans="1:20" ht="24.75" customHeight="1">
      <c r="A15" s="7" t="s">
        <v>23</v>
      </c>
      <c r="B15" s="8">
        <v>226.307</v>
      </c>
      <c r="C15" s="8">
        <v>237.787</v>
      </c>
      <c r="D15" s="8">
        <v>464.094</v>
      </c>
      <c r="E15" s="8">
        <v>330</v>
      </c>
      <c r="F15" s="8">
        <v>171</v>
      </c>
      <c r="G15" s="8">
        <v>501</v>
      </c>
      <c r="H15" s="8">
        <f t="shared" si="0"/>
        <v>556.307</v>
      </c>
      <c r="I15" s="8">
        <f t="shared" si="1"/>
        <v>408.787</v>
      </c>
      <c r="J15" s="8">
        <f t="shared" si="2"/>
        <v>965.094</v>
      </c>
      <c r="K15" s="8">
        <f>256.178+10.01</f>
        <v>266.188</v>
      </c>
      <c r="L15" s="8">
        <v>161.887</v>
      </c>
      <c r="M15" s="8">
        <f t="shared" si="3"/>
        <v>428.075</v>
      </c>
      <c r="N15" s="8">
        <f t="shared" si="4"/>
        <v>290.119</v>
      </c>
      <c r="O15" s="8">
        <f t="shared" si="5"/>
        <v>246.9</v>
      </c>
      <c r="P15" s="8">
        <f t="shared" si="6"/>
        <v>537.019</v>
      </c>
      <c r="Q15" s="13">
        <v>290.119</v>
      </c>
      <c r="R15" s="13">
        <v>246.9</v>
      </c>
      <c r="S15" s="15">
        <f t="shared" si="7"/>
        <v>537.019</v>
      </c>
      <c r="T15" s="11"/>
    </row>
    <row r="16" spans="1:20" ht="24.75" customHeight="1">
      <c r="A16" s="7" t="s">
        <v>24</v>
      </c>
      <c r="B16" s="8">
        <v>29.27</v>
      </c>
      <c r="C16" s="8">
        <v>18.445</v>
      </c>
      <c r="D16" s="8">
        <v>47.715</v>
      </c>
      <c r="E16" s="8">
        <v>0</v>
      </c>
      <c r="F16" s="8">
        <v>0</v>
      </c>
      <c r="G16" s="8">
        <v>0</v>
      </c>
      <c r="H16" s="8">
        <f t="shared" si="0"/>
        <v>29.27</v>
      </c>
      <c r="I16" s="8">
        <f t="shared" si="1"/>
        <v>18.445</v>
      </c>
      <c r="J16" s="8">
        <f t="shared" si="2"/>
        <v>47.715</v>
      </c>
      <c r="K16" s="8">
        <v>27.12</v>
      </c>
      <c r="L16" s="8">
        <v>18.52</v>
      </c>
      <c r="M16" s="8">
        <f t="shared" si="3"/>
        <v>45.64</v>
      </c>
      <c r="N16" s="8">
        <f t="shared" si="4"/>
        <v>2.1499999999999986</v>
      </c>
      <c r="O16" s="8">
        <f t="shared" si="5"/>
        <v>-0.0749999999999993</v>
      </c>
      <c r="P16" s="8">
        <f t="shared" si="6"/>
        <v>2.0749999999999993</v>
      </c>
      <c r="Q16" s="13">
        <v>2.15</v>
      </c>
      <c r="R16" s="12">
        <v>-0.0749999999999993</v>
      </c>
      <c r="S16" s="15">
        <f t="shared" si="7"/>
        <v>2.0750000000000006</v>
      </c>
      <c r="T16" s="11"/>
    </row>
    <row r="17" spans="1:20" ht="24.75" customHeight="1">
      <c r="A17" s="7" t="s">
        <v>25</v>
      </c>
      <c r="B17" s="8">
        <v>27</v>
      </c>
      <c r="C17" s="8">
        <v>22.08</v>
      </c>
      <c r="D17" s="8">
        <v>49.08</v>
      </c>
      <c r="E17" s="8">
        <v>0</v>
      </c>
      <c r="F17" s="8">
        <v>0</v>
      </c>
      <c r="G17" s="8">
        <v>0</v>
      </c>
      <c r="H17" s="8">
        <f t="shared" si="0"/>
        <v>27</v>
      </c>
      <c r="I17" s="8">
        <f t="shared" si="1"/>
        <v>22.08</v>
      </c>
      <c r="J17" s="8">
        <f t="shared" si="2"/>
        <v>49.08</v>
      </c>
      <c r="K17" s="8">
        <v>0</v>
      </c>
      <c r="L17" s="8">
        <v>0</v>
      </c>
      <c r="M17" s="8">
        <f t="shared" si="3"/>
        <v>0</v>
      </c>
      <c r="N17" s="8">
        <f t="shared" si="4"/>
        <v>27</v>
      </c>
      <c r="O17" s="8">
        <f t="shared" si="5"/>
        <v>22.08</v>
      </c>
      <c r="P17" s="8">
        <f t="shared" si="6"/>
        <v>49.08</v>
      </c>
      <c r="Q17" s="8">
        <v>27</v>
      </c>
      <c r="R17" s="8">
        <v>22.08</v>
      </c>
      <c r="S17" s="8">
        <f t="shared" si="7"/>
        <v>49.08</v>
      </c>
      <c r="T17" s="11"/>
    </row>
    <row r="18" spans="1:20" ht="57.75" customHeight="1">
      <c r="A18" s="9" t="s">
        <v>13</v>
      </c>
      <c r="B18" s="10">
        <v>378.495</v>
      </c>
      <c r="C18" s="10">
        <v>674.538</v>
      </c>
      <c r="D18" s="10">
        <v>1053.033</v>
      </c>
      <c r="E18" s="10">
        <v>3084</v>
      </c>
      <c r="F18" s="10">
        <v>3003</v>
      </c>
      <c r="G18" s="10">
        <v>6087</v>
      </c>
      <c r="H18" s="10">
        <f aca="true" t="shared" si="8" ref="H18:N18">SUM(H6:H17)</f>
        <v>3462.4949999999994</v>
      </c>
      <c r="I18" s="10">
        <f t="shared" si="8"/>
        <v>3677.5379999999996</v>
      </c>
      <c r="J18" s="10">
        <f t="shared" si="8"/>
        <v>7140.033</v>
      </c>
      <c r="K18" s="10">
        <f t="shared" si="8"/>
        <v>2773.3679999999995</v>
      </c>
      <c r="L18" s="10">
        <f t="shared" si="8"/>
        <v>2540.693</v>
      </c>
      <c r="M18" s="10">
        <f t="shared" si="8"/>
        <v>5314.061000000001</v>
      </c>
      <c r="N18" s="10">
        <f t="shared" si="8"/>
        <v>689.127</v>
      </c>
      <c r="O18" s="10">
        <f t="shared" si="5"/>
        <v>1136.8449999999993</v>
      </c>
      <c r="P18" s="10">
        <f>SUM(P6:P17)</f>
        <v>1825.9720000000002</v>
      </c>
      <c r="Q18" s="10">
        <f>SUM(Q6:Q17)</f>
        <v>689.127</v>
      </c>
      <c r="R18" s="10">
        <f>SUM(R6:R17)</f>
        <v>1136.845</v>
      </c>
      <c r="S18" s="10">
        <f>SUM(S6:S17)</f>
        <v>1825.9720000000002</v>
      </c>
      <c r="T18" s="11"/>
    </row>
  </sheetData>
  <sheetProtection/>
  <mergeCells count="9">
    <mergeCell ref="A2:T2"/>
    <mergeCell ref="B4:D4"/>
    <mergeCell ref="E4:G4"/>
    <mergeCell ref="H4:J4"/>
    <mergeCell ref="K4:M4"/>
    <mergeCell ref="N4:P4"/>
    <mergeCell ref="Q4:S4"/>
    <mergeCell ref="A4:A5"/>
    <mergeCell ref="T4:T5"/>
  </mergeCells>
  <printOptions horizontalCentered="1"/>
  <pageMargins left="0.75" right="0.75" top="1" bottom="1" header="0.51" footer="0.51"/>
  <pageSetup fitToHeight="1" fitToWidth="1"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王思静</dc:creator>
  <cp:keywords/>
  <dc:description/>
  <cp:lastModifiedBy>user</cp:lastModifiedBy>
  <dcterms:created xsi:type="dcterms:W3CDTF">2024-01-27T07:05:00Z</dcterms:created>
  <dcterms:modified xsi:type="dcterms:W3CDTF">2024-03-12T15:40:31Z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퀀_generated_2.-2147483648">
    <vt:i4>2052</vt:i4>
  </property>
</Properties>
</file>